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soumu36\Desktop\②供給体制\様式\様式5\"/>
    </mc:Choice>
  </mc:AlternateContent>
  <xr:revisionPtr revIDLastSave="0" documentId="13_ncr:1_{FBE7C83A-3A12-4F72-B1F7-035E89957AF2}" xr6:coauthVersionLast="47" xr6:coauthVersionMax="47" xr10:uidLastSave="{00000000-0000-0000-0000-000000000000}"/>
  <bookViews>
    <workbookView xWindow="-28920" yWindow="1140" windowWidth="29040" windowHeight="15720" xr2:uid="{00000000-000D-0000-FFFF-FFFF00000000}"/>
  </bookViews>
  <sheets>
    <sheet name="別紙2　支出詳細   " sheetId="4" r:id="rId1"/>
    <sheet name="記載例" sheetId="5" r:id="rId2"/>
  </sheets>
  <definedNames>
    <definedName name="_xlnm._FilterDatabase" localSheetId="1" hidden="1">記載例!$B$6:$U$51</definedName>
    <definedName name="_xlnm._FilterDatabase" localSheetId="0" hidden="1">'別紙2　支出詳細   '!$B$6:$U$47</definedName>
    <definedName name="_xlnm.Print_Area" localSheetId="1">記載例!$A$1:$U$53</definedName>
    <definedName name="_xlnm.Print_Area" localSheetId="0">'別紙2　支出詳細   '!$A$1:$U$49</definedName>
    <definedName name="_xlnm.Print_Titles" localSheetId="1">記載例!$6:$7</definedName>
    <definedName name="_xlnm.Print_Titles" localSheetId="0">'別紙2　支出詳細   '!$6:$7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4" l="1"/>
  <c r="H51" i="5"/>
  <c r="K27" i="5"/>
  <c r="J27" i="5" s="1"/>
  <c r="I13" i="5"/>
  <c r="J13" i="5"/>
  <c r="H47" i="4"/>
  <c r="I47" i="4"/>
  <c r="J47" i="4"/>
  <c r="K9" i="5"/>
  <c r="K8" i="4"/>
  <c r="K10" i="4"/>
  <c r="J24" i="5"/>
  <c r="I24" i="5"/>
  <c r="J15" i="5"/>
  <c r="I15" i="5"/>
  <c r="J14" i="5"/>
  <c r="I14" i="5"/>
  <c r="I49" i="4" l="1"/>
  <c r="I27" i="5"/>
  <c r="K50" i="5"/>
  <c r="K49" i="5"/>
  <c r="K48" i="5"/>
  <c r="K47" i="5"/>
  <c r="K46" i="5"/>
  <c r="K45" i="5"/>
  <c r="K44" i="5"/>
  <c r="K43" i="5"/>
  <c r="K42" i="5"/>
  <c r="K41" i="5"/>
  <c r="K40" i="5"/>
  <c r="K39" i="5"/>
  <c r="K38" i="5"/>
  <c r="K37" i="5"/>
  <c r="K36" i="5"/>
  <c r="K35" i="5"/>
  <c r="K34" i="5"/>
  <c r="K33" i="5"/>
  <c r="K32" i="5"/>
  <c r="K31" i="5"/>
  <c r="K30" i="5"/>
  <c r="K29" i="5"/>
  <c r="K28" i="5"/>
  <c r="K26" i="5"/>
  <c r="K25" i="5"/>
  <c r="K23" i="5"/>
  <c r="K22" i="5"/>
  <c r="K21" i="5"/>
  <c r="K20" i="5"/>
  <c r="K19" i="5"/>
  <c r="K18" i="5"/>
  <c r="K17" i="5"/>
  <c r="K16" i="5"/>
  <c r="K12" i="5"/>
  <c r="K11" i="5"/>
  <c r="K10" i="5"/>
  <c r="K8" i="5"/>
  <c r="J38" i="5" l="1"/>
  <c r="I38" i="5"/>
  <c r="J45" i="5"/>
  <c r="I45" i="5"/>
  <c r="J49" i="5"/>
  <c r="I49" i="5"/>
  <c r="J19" i="5"/>
  <c r="I19" i="5"/>
  <c r="J31" i="5"/>
  <c r="I31" i="5"/>
  <c r="J39" i="5"/>
  <c r="I39" i="5"/>
  <c r="J42" i="5"/>
  <c r="I42" i="5"/>
  <c r="J46" i="5"/>
  <c r="I46" i="5"/>
  <c r="J50" i="5"/>
  <c r="I50" i="5"/>
  <c r="J18" i="5"/>
  <c r="I18" i="5"/>
  <c r="J25" i="5"/>
  <c r="I25" i="5"/>
  <c r="J32" i="5"/>
  <c r="I32" i="5"/>
  <c r="J43" i="5"/>
  <c r="I43" i="5"/>
  <c r="J47" i="5"/>
  <c r="I47" i="5"/>
  <c r="J30" i="5"/>
  <c r="I30" i="5"/>
  <c r="J41" i="5"/>
  <c r="I41" i="5"/>
  <c r="J16" i="5"/>
  <c r="I16" i="5"/>
  <c r="J20" i="5"/>
  <c r="I20" i="5"/>
  <c r="J17" i="5"/>
  <c r="I17" i="5"/>
  <c r="J33" i="5"/>
  <c r="I33" i="5"/>
  <c r="J37" i="5"/>
  <c r="I37" i="5"/>
  <c r="I40" i="5"/>
  <c r="J40" i="5"/>
  <c r="J29" i="5"/>
  <c r="I29" i="5"/>
  <c r="J28" i="5"/>
  <c r="I28" i="5"/>
  <c r="K51" i="5"/>
  <c r="K53" i="5" s="1"/>
  <c r="K45" i="4"/>
  <c r="K41" i="4"/>
  <c r="K42" i="4"/>
  <c r="K39" i="4"/>
  <c r="K40" i="4"/>
  <c r="K38" i="4"/>
  <c r="K37" i="4"/>
  <c r="K35" i="4"/>
  <c r="K30" i="4"/>
  <c r="I51" i="5" l="1"/>
  <c r="I53" i="5" s="1"/>
  <c r="J51" i="5"/>
  <c r="K26" i="4"/>
  <c r="K25" i="4"/>
  <c r="K23" i="4"/>
  <c r="K22" i="4"/>
  <c r="K24" i="4"/>
  <c r="K18" i="4"/>
  <c r="K17" i="4"/>
  <c r="K16" i="4"/>
  <c r="K15" i="4"/>
  <c r="K9" i="4" l="1"/>
  <c r="K11" i="4"/>
  <c r="K12" i="4"/>
  <c r="K46" i="4" l="1"/>
  <c r="K44" i="4"/>
  <c r="K43" i="4"/>
  <c r="K36" i="4"/>
  <c r="K34" i="4"/>
  <c r="K33" i="4"/>
  <c r="K32" i="4"/>
  <c r="K31" i="4"/>
  <c r="K29" i="4"/>
  <c r="K28" i="4"/>
  <c r="K27" i="4"/>
  <c r="K21" i="4"/>
  <c r="K20" i="4"/>
  <c r="K47" i="4" s="1"/>
  <c r="K49" i="4" s="1"/>
  <c r="K19" i="4"/>
  <c r="K13" i="4"/>
</calcChain>
</file>

<file path=xl/sharedStrings.xml><?xml version="1.0" encoding="utf-8"?>
<sst xmlns="http://schemas.openxmlformats.org/spreadsheetml/2006/main" count="293" uniqueCount="121">
  <si>
    <t>単位</t>
    <rPh sb="0" eb="2">
      <t>タンイ</t>
    </rPh>
    <phoneticPr fontId="1"/>
  </si>
  <si>
    <t>単価</t>
    <rPh sb="0" eb="2">
      <t>タンカ</t>
    </rPh>
    <phoneticPr fontId="1"/>
  </si>
  <si>
    <t>備考</t>
    <rPh sb="0" eb="2">
      <t>ビコウ</t>
    </rPh>
    <phoneticPr fontId="1"/>
  </si>
  <si>
    <t>詳細科目</t>
    <rPh sb="0" eb="2">
      <t>ショウサイ</t>
    </rPh>
    <rPh sb="2" eb="4">
      <t>カモク</t>
    </rPh>
    <phoneticPr fontId="1"/>
  </si>
  <si>
    <t>科目</t>
    <rPh sb="0" eb="2">
      <t>カモク</t>
    </rPh>
    <phoneticPr fontId="1"/>
  </si>
  <si>
    <t>項目③</t>
  </si>
  <si>
    <t>項目②</t>
    <rPh sb="0" eb="2">
      <t>コウモク</t>
    </rPh>
    <phoneticPr fontId="1"/>
  </si>
  <si>
    <t>項目①</t>
    <rPh sb="0" eb="2">
      <t>コウモク</t>
    </rPh>
    <phoneticPr fontId="1"/>
  </si>
  <si>
    <t>算出表</t>
    <rPh sb="0" eb="2">
      <t>サンシュツ</t>
    </rPh>
    <rPh sb="2" eb="3">
      <t>ヒョウ</t>
    </rPh>
    <phoneticPr fontId="1"/>
  </si>
  <si>
    <t>技術者給</t>
    <rPh sb="0" eb="3">
      <t>ギジュツシャ</t>
    </rPh>
    <rPh sb="3" eb="4">
      <t>キュウ</t>
    </rPh>
    <phoneticPr fontId="1"/>
  </si>
  <si>
    <t>時間</t>
    <rPh sb="0" eb="2">
      <t>ジカン</t>
    </rPh>
    <phoneticPr fontId="1"/>
  </si>
  <si>
    <t>人</t>
    <rPh sb="0" eb="1">
      <t>ニン</t>
    </rPh>
    <phoneticPr fontId="1"/>
  </si>
  <si>
    <t>謝金</t>
    <rPh sb="0" eb="2">
      <t>シャキン</t>
    </rPh>
    <phoneticPr fontId="1"/>
  </si>
  <si>
    <t>回</t>
    <rPh sb="0" eb="1">
      <t>カイ</t>
    </rPh>
    <phoneticPr fontId="1"/>
  </si>
  <si>
    <t>旅費</t>
    <rPh sb="0" eb="2">
      <t>リョヒ</t>
    </rPh>
    <phoneticPr fontId="1"/>
  </si>
  <si>
    <t>事務局旅費</t>
    <rPh sb="0" eb="3">
      <t>ジムキョク</t>
    </rPh>
    <rPh sb="3" eb="5">
      <t>リョヒ</t>
    </rPh>
    <phoneticPr fontId="1"/>
  </si>
  <si>
    <t>需要費</t>
    <rPh sb="0" eb="2">
      <t>ジュヨウ</t>
    </rPh>
    <rPh sb="2" eb="3">
      <t>ヒ</t>
    </rPh>
    <phoneticPr fontId="1"/>
  </si>
  <si>
    <t>印刷製本費</t>
    <rPh sb="0" eb="2">
      <t>インサツ</t>
    </rPh>
    <rPh sb="2" eb="4">
      <t>セイホン</t>
    </rPh>
    <rPh sb="4" eb="5">
      <t>ヒ</t>
    </rPh>
    <phoneticPr fontId="1"/>
  </si>
  <si>
    <t>会場費</t>
    <rPh sb="0" eb="2">
      <t>カイジョウ</t>
    </rPh>
    <rPh sb="2" eb="3">
      <t>ヒ</t>
    </rPh>
    <phoneticPr fontId="1"/>
  </si>
  <si>
    <t>賃金</t>
    <rPh sb="0" eb="2">
      <t>チンギン</t>
    </rPh>
    <phoneticPr fontId="1"/>
  </si>
  <si>
    <t>会場運営アルバイト</t>
    <rPh sb="0" eb="2">
      <t>カイジョウ</t>
    </rPh>
    <rPh sb="2" eb="4">
      <t>ウンエイ</t>
    </rPh>
    <phoneticPr fontId="1"/>
  </si>
  <si>
    <t>部</t>
    <rPh sb="0" eb="1">
      <t>ブ</t>
    </rPh>
    <phoneticPr fontId="1"/>
  </si>
  <si>
    <t>消耗品費</t>
    <rPh sb="0" eb="2">
      <t>ショウモウ</t>
    </rPh>
    <rPh sb="2" eb="3">
      <t>ヒン</t>
    </rPh>
    <rPh sb="3" eb="4">
      <t>ヒ</t>
    </rPh>
    <phoneticPr fontId="1"/>
  </si>
  <si>
    <t>躯体材料費</t>
    <rPh sb="0" eb="2">
      <t>クタイ</t>
    </rPh>
    <rPh sb="2" eb="4">
      <t>ザイリョウ</t>
    </rPh>
    <rPh sb="4" eb="5">
      <t>ヒ</t>
    </rPh>
    <phoneticPr fontId="1"/>
  </si>
  <si>
    <t>役務費</t>
    <rPh sb="0" eb="2">
      <t>エキム</t>
    </rPh>
    <rPh sb="2" eb="3">
      <t>ヒ</t>
    </rPh>
    <phoneticPr fontId="1"/>
  </si>
  <si>
    <t>会場・設営撤去費</t>
    <rPh sb="0" eb="2">
      <t>カイジョウ</t>
    </rPh>
    <rPh sb="3" eb="5">
      <t>セツエイ</t>
    </rPh>
    <rPh sb="5" eb="7">
      <t>テッキョ</t>
    </rPh>
    <rPh sb="7" eb="8">
      <t>ヒ</t>
    </rPh>
    <phoneticPr fontId="1"/>
  </si>
  <si>
    <t>司会</t>
    <rPh sb="0" eb="2">
      <t>シカイ</t>
    </rPh>
    <phoneticPr fontId="1"/>
  </si>
  <si>
    <t>通信運搬費</t>
    <rPh sb="0" eb="2">
      <t>ツウシン</t>
    </rPh>
    <rPh sb="2" eb="4">
      <t>ウンパン</t>
    </rPh>
    <rPh sb="4" eb="5">
      <t>ヒ</t>
    </rPh>
    <phoneticPr fontId="1"/>
  </si>
  <si>
    <t>報告書の作成</t>
    <rPh sb="0" eb="3">
      <t>ホウコクショ</t>
    </rPh>
    <rPh sb="4" eb="6">
      <t>サクセイ</t>
    </rPh>
    <phoneticPr fontId="1"/>
  </si>
  <si>
    <t>原稿料</t>
    <rPh sb="0" eb="2">
      <t>ゲンコウ</t>
    </rPh>
    <rPh sb="2" eb="3">
      <t>リョウ</t>
    </rPh>
    <phoneticPr fontId="1"/>
  </si>
  <si>
    <t>団体名：</t>
    <phoneticPr fontId="1"/>
  </si>
  <si>
    <t>経費報告の証拠書類</t>
    <rPh sb="0" eb="2">
      <t>ケイヒ</t>
    </rPh>
    <rPh sb="2" eb="4">
      <t>ホウコク</t>
    </rPh>
    <rPh sb="5" eb="7">
      <t>ショウコ</t>
    </rPh>
    <rPh sb="7" eb="9">
      <t>ショルイ</t>
    </rPh>
    <phoneticPr fontId="1"/>
  </si>
  <si>
    <t>助成金</t>
    <rPh sb="0" eb="3">
      <t>ジョセイキン</t>
    </rPh>
    <phoneticPr fontId="1"/>
  </si>
  <si>
    <t>支払先</t>
    <rPh sb="0" eb="2">
      <t>シハライ</t>
    </rPh>
    <rPh sb="2" eb="3">
      <t>サキ</t>
    </rPh>
    <phoneticPr fontId="1"/>
  </si>
  <si>
    <t>番号</t>
    <rPh sb="0" eb="2">
      <t>バンゴウ</t>
    </rPh>
    <phoneticPr fontId="1"/>
  </si>
  <si>
    <t>合計</t>
    <phoneticPr fontId="1"/>
  </si>
  <si>
    <t>自己負担金</t>
    <rPh sb="0" eb="2">
      <t>ジコ</t>
    </rPh>
    <rPh sb="2" eb="5">
      <t>フタンキン</t>
    </rPh>
    <phoneticPr fontId="1"/>
  </si>
  <si>
    <t>令和　年　　月　　日</t>
    <rPh sb="0" eb="2">
      <t>レイワ</t>
    </rPh>
    <rPh sb="3" eb="4">
      <t>ネン</t>
    </rPh>
    <rPh sb="6" eb="7">
      <t>ガツ</t>
    </rPh>
    <rPh sb="9" eb="10">
      <t>ニチ</t>
    </rPh>
    <phoneticPr fontId="1"/>
  </si>
  <si>
    <t>詳細</t>
    <rPh sb="0" eb="2">
      <t>ショウサイ</t>
    </rPh>
    <phoneticPr fontId="1"/>
  </si>
  <si>
    <t>○○協議会</t>
    <phoneticPr fontId="1"/>
  </si>
  <si>
    <t>普及啓発推進討論会議の開催</t>
    <rPh sb="0" eb="2">
      <t>フキュウ</t>
    </rPh>
    <rPh sb="2" eb="4">
      <t>ケイハツ</t>
    </rPh>
    <rPh sb="4" eb="6">
      <t>スイシン</t>
    </rPh>
    <rPh sb="6" eb="8">
      <t>トウロン</t>
    </rPh>
    <rPh sb="8" eb="10">
      <t>カイギ</t>
    </rPh>
    <rPh sb="11" eb="13">
      <t>カイサイ</t>
    </rPh>
    <phoneticPr fontId="1"/>
  </si>
  <si>
    <t>〇山〇男分</t>
    <rPh sb="1" eb="2">
      <t>ヤマ</t>
    </rPh>
    <rPh sb="3" eb="4">
      <t>オ</t>
    </rPh>
    <rPh sb="4" eb="5">
      <t>ブン</t>
    </rPh>
    <phoneticPr fontId="1"/>
  </si>
  <si>
    <t>〇山〇男</t>
    <rPh sb="1" eb="2">
      <t>ヤマ</t>
    </rPh>
    <rPh sb="3" eb="4">
      <t>オ</t>
    </rPh>
    <phoneticPr fontId="1"/>
  </si>
  <si>
    <t>①振込証明書、②技術者給算出表、③日勤簿</t>
    <rPh sb="1" eb="3">
      <t>フリコミ</t>
    </rPh>
    <rPh sb="3" eb="6">
      <t>ショウメイショ</t>
    </rPh>
    <rPh sb="8" eb="11">
      <t>ギジュツシャ</t>
    </rPh>
    <rPh sb="11" eb="12">
      <t>キュウ</t>
    </rPh>
    <rPh sb="12" eb="14">
      <t>サンシュツ</t>
    </rPh>
    <rPh sb="14" eb="15">
      <t>ヒョウ</t>
    </rPh>
    <rPh sb="17" eb="19">
      <t>ニッキン</t>
    </rPh>
    <rPh sb="19" eb="20">
      <t>ボ</t>
    </rPh>
    <phoneticPr fontId="1"/>
  </si>
  <si>
    <t>（4,7,10月に開催）</t>
    <rPh sb="7" eb="8">
      <t>ガツ</t>
    </rPh>
    <rPh sb="9" eb="11">
      <t>カイサイ</t>
    </rPh>
    <phoneticPr fontId="1"/>
  </si>
  <si>
    <t>△田△郎分</t>
    <rPh sb="1" eb="2">
      <t>タ</t>
    </rPh>
    <rPh sb="3" eb="4">
      <t>ロウ</t>
    </rPh>
    <rPh sb="4" eb="5">
      <t>ブン</t>
    </rPh>
    <phoneticPr fontId="1"/>
  </si>
  <si>
    <t>△田△郎</t>
    <rPh sb="1" eb="2">
      <t>タ</t>
    </rPh>
    <rPh sb="3" eb="4">
      <t>ロウ</t>
    </rPh>
    <phoneticPr fontId="1"/>
  </si>
  <si>
    <t>①振込証明書、②技術者給算出表、③日勤簿</t>
    <phoneticPr fontId="1"/>
  </si>
  <si>
    <t>第１回会議分</t>
    <rPh sb="3" eb="5">
      <t>カイギ</t>
    </rPh>
    <rPh sb="5" eb="6">
      <t>ブン</t>
    </rPh>
    <phoneticPr fontId="1"/>
  </si>
  <si>
    <t>各委員</t>
    <rPh sb="0" eb="1">
      <t>カク</t>
    </rPh>
    <rPh sb="1" eb="3">
      <t>イイン</t>
    </rPh>
    <phoneticPr fontId="1"/>
  </si>
  <si>
    <t>①振込証明書、②第１回会議謝金・旅費支給額リスト</t>
    <rPh sb="8" eb="9">
      <t>ダイ</t>
    </rPh>
    <rPh sb="10" eb="11">
      <t>カイ</t>
    </rPh>
    <rPh sb="11" eb="13">
      <t>カイギ</t>
    </rPh>
    <rPh sb="13" eb="15">
      <t>シャキン</t>
    </rPh>
    <rPh sb="16" eb="18">
      <t>リョヒ</t>
    </rPh>
    <phoneticPr fontId="1"/>
  </si>
  <si>
    <t>第２回会議分</t>
    <rPh sb="5" eb="6">
      <t>ブン</t>
    </rPh>
    <phoneticPr fontId="1"/>
  </si>
  <si>
    <t>①振込証明書、②第２回会議謝金・旅費支給額リスト</t>
    <phoneticPr fontId="1"/>
  </si>
  <si>
    <t>第３回会議分</t>
    <rPh sb="5" eb="6">
      <t>ブン</t>
    </rPh>
    <phoneticPr fontId="1"/>
  </si>
  <si>
    <t>①振込証明書、②第３回会議謝金・旅費支給額リスト</t>
    <phoneticPr fontId="1"/>
  </si>
  <si>
    <t>①振込証明書、②第２回会議謝金・旅費支給額リスト</t>
    <phoneticPr fontId="1"/>
  </si>
  <si>
    <t>①振込証明書、②第３回会議謝金・旅費支給額リスト</t>
    <phoneticPr fontId="1"/>
  </si>
  <si>
    <t>〇山〇男、△田△郎</t>
    <rPh sb="1" eb="2">
      <t>ヤマ</t>
    </rPh>
    <rPh sb="3" eb="4">
      <t>オ</t>
    </rPh>
    <phoneticPr fontId="1"/>
  </si>
  <si>
    <t>①領収書、②旅費精算請求書</t>
    <rPh sb="1" eb="4">
      <t>リョウシュウショ</t>
    </rPh>
    <rPh sb="6" eb="8">
      <t>リョヒ</t>
    </rPh>
    <rPh sb="8" eb="10">
      <t>セイサン</t>
    </rPh>
    <rPh sb="10" eb="13">
      <t>セイキュウショ</t>
    </rPh>
    <phoneticPr fontId="1"/>
  </si>
  <si>
    <t>枚</t>
    <rPh sb="0" eb="1">
      <t>マイ</t>
    </rPh>
    <phoneticPr fontId="1"/>
  </si>
  <si>
    <t>○○協議会</t>
  </si>
  <si>
    <t>①振込証明書、②請求書</t>
    <rPh sb="1" eb="3">
      <t>フリコミ</t>
    </rPh>
    <rPh sb="3" eb="6">
      <t>ショウメイショ</t>
    </rPh>
    <rPh sb="8" eb="11">
      <t>セイキュウショフリコミショウメイショセイキュウショフリコミショウメイショセイキュウショ</t>
    </rPh>
    <phoneticPr fontId="1"/>
  </si>
  <si>
    <t>使用料及び賃借費</t>
    <rPh sb="0" eb="3">
      <t>シヨウリョウ</t>
    </rPh>
    <rPh sb="3" eb="4">
      <t>オヨ</t>
    </rPh>
    <rPh sb="5" eb="7">
      <t>チンシャク</t>
    </rPh>
    <rPh sb="7" eb="8">
      <t>ヒ</t>
    </rPh>
    <phoneticPr fontId="1"/>
  </si>
  <si>
    <t>●●会館</t>
    <rPh sb="2" eb="4">
      <t>カイカン</t>
    </rPh>
    <phoneticPr fontId="1"/>
  </si>
  <si>
    <t>①領収書、②請求書</t>
    <rPh sb="1" eb="4">
      <t>リョウシュウショ</t>
    </rPh>
    <rPh sb="6" eb="9">
      <t>セイキュウショフリコミショウメイショセイキュウショフリコミショウメイショセイキュウショ</t>
    </rPh>
    <phoneticPr fontId="1"/>
  </si>
  <si>
    <t>地域材住宅普及イベント</t>
    <rPh sb="0" eb="2">
      <t>チイキ</t>
    </rPh>
    <rPh sb="2" eb="3">
      <t>ザイ</t>
    </rPh>
    <rPh sb="3" eb="5">
      <t>ジュウタク</t>
    </rPh>
    <rPh sb="5" eb="7">
      <t>フキュウ</t>
    </rPh>
    <phoneticPr fontId="1"/>
  </si>
  <si>
    <t>①</t>
    <phoneticPr fontId="1"/>
  </si>
  <si>
    <t>県北地区　９月20日</t>
    <rPh sb="0" eb="1">
      <t>ケン</t>
    </rPh>
    <rPh sb="1" eb="2">
      <t>キタ</t>
    </rPh>
    <rPh sb="2" eb="4">
      <t>チク</t>
    </rPh>
    <rPh sb="6" eb="7">
      <t>ガツ</t>
    </rPh>
    <rPh sb="9" eb="10">
      <t>ニチ</t>
    </rPh>
    <phoneticPr fontId="1"/>
  </si>
  <si>
    <t>①振込証明書、②技術者給算出表、③日勤簿</t>
    <phoneticPr fontId="1"/>
  </si>
  <si>
    <t>各アルバイト</t>
    <rPh sb="0" eb="1">
      <t>カク</t>
    </rPh>
    <phoneticPr fontId="1"/>
  </si>
  <si>
    <t>①領収書、②アルバイト賃金・旅費支給額リスト</t>
    <rPh sb="1" eb="4">
      <t>リョウシュウショ</t>
    </rPh>
    <rPh sb="11" eb="13">
      <t>チンギン</t>
    </rPh>
    <rPh sb="14" eb="16">
      <t>リョヒ</t>
    </rPh>
    <rPh sb="16" eb="18">
      <t>シキュウ</t>
    </rPh>
    <rPh sb="18" eb="19">
      <t>ガク</t>
    </rPh>
    <phoneticPr fontId="1"/>
  </si>
  <si>
    <t>アルバイト旅費</t>
    <rPh sb="5" eb="7">
      <t>リョヒ</t>
    </rPh>
    <phoneticPr fontId="1"/>
  </si>
  <si>
    <t>㈱〇●イベント</t>
    <phoneticPr fontId="1"/>
  </si>
  <si>
    <t>①領収書、②請求書</t>
    <rPh sb="1" eb="4">
      <t>リョウシュウショ</t>
    </rPh>
    <rPh sb="6" eb="9">
      <t>セイキュウショ</t>
    </rPh>
    <phoneticPr fontId="1"/>
  </si>
  <si>
    <t>チラシ作成費</t>
    <rPh sb="3" eb="5">
      <t>サクセイ</t>
    </rPh>
    <rPh sb="5" eb="6">
      <t>ヒ</t>
    </rPh>
    <phoneticPr fontId="1"/>
  </si>
  <si>
    <t>△☓印刷</t>
    <rPh sb="2" eb="4">
      <t>インサツ</t>
    </rPh>
    <phoneticPr fontId="1"/>
  </si>
  <si>
    <t>①領収書、②見積書、③納品書、④請求書</t>
    <rPh sb="1" eb="4">
      <t>リョウシュウショ</t>
    </rPh>
    <rPh sb="6" eb="8">
      <t>ミツモリ</t>
    </rPh>
    <rPh sb="8" eb="9">
      <t>ショ</t>
    </rPh>
    <rPh sb="11" eb="14">
      <t>ノウヒンショ</t>
    </rPh>
    <rPh sb="16" eb="19">
      <t>セイキュウショ</t>
    </rPh>
    <phoneticPr fontId="1"/>
  </si>
  <si>
    <t>〇☆プレカット</t>
    <phoneticPr fontId="1"/>
  </si>
  <si>
    <t>㈱〇●イベント</t>
    <phoneticPr fontId="1"/>
  </si>
  <si>
    <t>躯体材料運搬費</t>
    <rPh sb="0" eb="2">
      <t>クタイ</t>
    </rPh>
    <rPh sb="2" eb="4">
      <t>ザイリョウ</t>
    </rPh>
    <rPh sb="4" eb="6">
      <t>ウンパン</t>
    </rPh>
    <rPh sb="6" eb="7">
      <t>ヒ</t>
    </rPh>
    <phoneticPr fontId="1"/>
  </si>
  <si>
    <t>〇☆プレカット</t>
    <phoneticPr fontId="1"/>
  </si>
  <si>
    <t>備品運搬費</t>
    <rPh sb="0" eb="2">
      <t>ビヒン</t>
    </rPh>
    <rPh sb="2" eb="4">
      <t>ウンパン</t>
    </rPh>
    <rPh sb="4" eb="5">
      <t>ヒ</t>
    </rPh>
    <phoneticPr fontId="1"/>
  </si>
  <si>
    <t>☓☓運輸</t>
    <rPh sb="2" eb="4">
      <t>ウンユ</t>
    </rPh>
    <phoneticPr fontId="1"/>
  </si>
  <si>
    <t>チラシ郵送</t>
    <rPh sb="3" eb="5">
      <t>ユウソウ</t>
    </rPh>
    <phoneticPr fontId="1"/>
  </si>
  <si>
    <t>郵便局</t>
    <rPh sb="0" eb="3">
      <t>ユウビンキョク</t>
    </rPh>
    <phoneticPr fontId="1"/>
  </si>
  <si>
    <t>①領収書</t>
    <rPh sb="1" eb="4">
      <t>リョウシュウショ</t>
    </rPh>
    <phoneticPr fontId="1"/>
  </si>
  <si>
    <t>■■ホール</t>
    <phoneticPr fontId="1"/>
  </si>
  <si>
    <t>①振込証明書、②見積書、③請求書</t>
    <rPh sb="1" eb="3">
      <t>フリコミ</t>
    </rPh>
    <rPh sb="3" eb="6">
      <t>ショウメイショ</t>
    </rPh>
    <rPh sb="8" eb="10">
      <t>ミツモリ</t>
    </rPh>
    <rPh sb="10" eb="11">
      <t>ショ</t>
    </rPh>
    <rPh sb="13" eb="16">
      <t>セイキュウショ</t>
    </rPh>
    <phoneticPr fontId="1"/>
  </si>
  <si>
    <t>②</t>
    <phoneticPr fontId="1"/>
  </si>
  <si>
    <t>県南地区　１０月１０日</t>
    <rPh sb="0" eb="2">
      <t>ケンナン</t>
    </rPh>
    <rPh sb="2" eb="4">
      <t>チク</t>
    </rPh>
    <rPh sb="7" eb="8">
      <t>ガツ</t>
    </rPh>
    <rPh sb="10" eb="11">
      <t>ニチ</t>
    </rPh>
    <phoneticPr fontId="1"/>
  </si>
  <si>
    <t>①領収書、②アルバイト賃金・交通費整理表</t>
    <rPh sb="1" eb="4">
      <t>リョウシュウショ</t>
    </rPh>
    <rPh sb="11" eb="13">
      <t>チンギン</t>
    </rPh>
    <rPh sb="14" eb="17">
      <t>コウツウヒ</t>
    </rPh>
    <rPh sb="17" eb="19">
      <t>セイリ</t>
    </rPh>
    <rPh sb="19" eb="20">
      <t>ヒョウ</t>
    </rPh>
    <phoneticPr fontId="1"/>
  </si>
  <si>
    <t>☓☓運送</t>
    <rPh sb="2" eb="4">
      <t>ウンソウ</t>
    </rPh>
    <phoneticPr fontId="1"/>
  </si>
  <si>
    <t>▲▲展示場</t>
    <rPh sb="2" eb="5">
      <t>テンジジョウ</t>
    </rPh>
    <phoneticPr fontId="1"/>
  </si>
  <si>
    <t>①振込証明書、②見積書、③請求書</t>
    <phoneticPr fontId="1"/>
  </si>
  <si>
    <t>地域材住宅事例集の作成</t>
    <rPh sb="0" eb="2">
      <t>チイキ</t>
    </rPh>
    <rPh sb="2" eb="3">
      <t>ザイ</t>
    </rPh>
    <rPh sb="3" eb="5">
      <t>ジュウタク</t>
    </rPh>
    <rPh sb="5" eb="7">
      <t>ジレイ</t>
    </rPh>
    <rPh sb="7" eb="8">
      <t>シュウ</t>
    </rPh>
    <rPh sb="9" eb="11">
      <t>サクセイ</t>
    </rPh>
    <phoneticPr fontId="1"/>
  </si>
  <si>
    <t>委託費</t>
    <rPh sb="0" eb="2">
      <t>イタク</t>
    </rPh>
    <rPh sb="2" eb="3">
      <t>ヒ</t>
    </rPh>
    <phoneticPr fontId="1"/>
  </si>
  <si>
    <t>デザイン・取材　委託</t>
    <rPh sb="5" eb="7">
      <t>シュザイ</t>
    </rPh>
    <rPh sb="8" eb="10">
      <t>イタク</t>
    </rPh>
    <phoneticPr fontId="1"/>
  </si>
  <si>
    <t>★★デザイン</t>
    <phoneticPr fontId="1"/>
  </si>
  <si>
    <t>①領収書、②見積書、③委託契約書、④請求書</t>
    <rPh sb="1" eb="4">
      <t>リョウシュウショ</t>
    </rPh>
    <rPh sb="6" eb="8">
      <t>ミツモリ</t>
    </rPh>
    <rPh sb="8" eb="9">
      <t>ショ</t>
    </rPh>
    <rPh sb="11" eb="13">
      <t>イタク</t>
    </rPh>
    <rPh sb="13" eb="15">
      <t>ケイヤク</t>
    </rPh>
    <rPh sb="15" eb="16">
      <t>ショ</t>
    </rPh>
    <rPh sb="18" eb="21">
      <t>セイキュウショ</t>
    </rPh>
    <phoneticPr fontId="1"/>
  </si>
  <si>
    <t>事例集印刷製本分</t>
    <rPh sb="0" eb="2">
      <t>ジレイ</t>
    </rPh>
    <rPh sb="2" eb="3">
      <t>シュウ</t>
    </rPh>
    <rPh sb="3" eb="5">
      <t>インサツ</t>
    </rPh>
    <rPh sb="5" eb="7">
      <t>セイホン</t>
    </rPh>
    <rPh sb="7" eb="8">
      <t>ブン</t>
    </rPh>
    <phoneticPr fontId="1"/>
  </si>
  <si>
    <t>　部</t>
    <rPh sb="1" eb="2">
      <t>ブ</t>
    </rPh>
    <phoneticPr fontId="1"/>
  </si>
  <si>
    <t>事例集郵送分</t>
    <rPh sb="0" eb="2">
      <t>ジレイ</t>
    </rPh>
    <rPh sb="2" eb="3">
      <t>シュウ</t>
    </rPh>
    <rPh sb="3" eb="5">
      <t>ユウソウ</t>
    </rPh>
    <rPh sb="5" eb="6">
      <t>ブン</t>
    </rPh>
    <phoneticPr fontId="1"/>
  </si>
  <si>
    <t>◎◎運輸</t>
    <rPh sb="2" eb="4">
      <t>ウンユ</t>
    </rPh>
    <phoneticPr fontId="1"/>
  </si>
  <si>
    <t>報告書印刷製本分</t>
    <rPh sb="0" eb="2">
      <t>ホウコク</t>
    </rPh>
    <rPh sb="2" eb="3">
      <t>ショ</t>
    </rPh>
    <rPh sb="3" eb="5">
      <t>インサツ</t>
    </rPh>
    <rPh sb="5" eb="7">
      <t>セイホン</t>
    </rPh>
    <rPh sb="7" eb="8">
      <t>ブン</t>
    </rPh>
    <phoneticPr fontId="1"/>
  </si>
  <si>
    <t>ページ</t>
    <phoneticPr fontId="1"/>
  </si>
  <si>
    <t>〇山〇男</t>
    <phoneticPr fontId="1"/>
  </si>
  <si>
    <t>①振込証明書、②計算書</t>
    <rPh sb="1" eb="3">
      <t>フリコミ</t>
    </rPh>
    <rPh sb="3" eb="6">
      <t>ショウメイショ</t>
    </rPh>
    <rPh sb="8" eb="11">
      <t>ケイサンショ</t>
    </rPh>
    <phoneticPr fontId="1"/>
  </si>
  <si>
    <t>合計</t>
    <phoneticPr fontId="1"/>
  </si>
  <si>
    <t>令和　年　月　日</t>
    <rPh sb="0" eb="2">
      <t>レイワ</t>
    </rPh>
    <rPh sb="3" eb="4">
      <t>ネン</t>
    </rPh>
    <rPh sb="5" eb="6">
      <t>ガツ</t>
    </rPh>
    <rPh sb="7" eb="8">
      <t>ニチ</t>
    </rPh>
    <phoneticPr fontId="1"/>
  </si>
  <si>
    <t>金額(税抜)</t>
    <rPh sb="0" eb="2">
      <t>キンガク</t>
    </rPh>
    <rPh sb="3" eb="5">
      <t>ゼイヌキ</t>
    </rPh>
    <phoneticPr fontId="1"/>
  </si>
  <si>
    <t>金額(税込)</t>
    <rPh sb="0" eb="2">
      <t>キンガク</t>
    </rPh>
    <rPh sb="3" eb="5">
      <t>ゼイコ</t>
    </rPh>
    <phoneticPr fontId="1"/>
  </si>
  <si>
    <t>消費税</t>
    <rPh sb="0" eb="3">
      <t>ショウヒゼイ</t>
    </rPh>
    <phoneticPr fontId="1"/>
  </si>
  <si>
    <t>取組名</t>
    <rPh sb="0" eb="2">
      <t>トリクミ</t>
    </rPh>
    <rPh sb="2" eb="3">
      <t>メイ</t>
    </rPh>
    <phoneticPr fontId="1"/>
  </si>
  <si>
    <t>経費</t>
    <rPh sb="0" eb="2">
      <t>ケイヒ</t>
    </rPh>
    <phoneticPr fontId="1"/>
  </si>
  <si>
    <t>経費内</t>
    <rPh sb="0" eb="2">
      <t>ケイヒ</t>
    </rPh>
    <rPh sb="2" eb="3">
      <t>ウチ</t>
    </rPh>
    <phoneticPr fontId="1"/>
  </si>
  <si>
    <t>経費費</t>
    <rPh sb="0" eb="2">
      <t>ケイヒ</t>
    </rPh>
    <phoneticPr fontId="1"/>
  </si>
  <si>
    <t>様式第５号別紙２　支出詳細表</t>
    <phoneticPr fontId="1"/>
  </si>
  <si>
    <t>　「ＪＡＳ構造材供給体制の構築支援事業」</t>
    <rPh sb="5" eb="8">
      <t>コウゾウザイ</t>
    </rPh>
    <rPh sb="8" eb="10">
      <t>キョウキュウ</t>
    </rPh>
    <rPh sb="10" eb="12">
      <t>タイセイ</t>
    </rPh>
    <rPh sb="13" eb="15">
      <t>コウチク</t>
    </rPh>
    <rPh sb="15" eb="17">
      <t>シエン</t>
    </rPh>
    <rPh sb="17" eb="19">
      <t>ジギョウ</t>
    </rPh>
    <phoneticPr fontId="1"/>
  </si>
  <si>
    <r>
      <t>金額</t>
    </r>
    <r>
      <rPr>
        <b/>
        <sz val="12"/>
        <color rgb="FFFF0000"/>
        <rFont val="ＭＳ Ｐゴシック"/>
        <family val="3"/>
        <charset val="128"/>
        <scheme val="minor"/>
      </rPr>
      <t>(税抜)</t>
    </r>
    <rPh sb="0" eb="2">
      <t>キンガク</t>
    </rPh>
    <rPh sb="3" eb="5">
      <t>ゼイヌキ</t>
    </rPh>
    <phoneticPr fontId="1"/>
  </si>
  <si>
    <t>(税抜き）</t>
    <rPh sb="1" eb="3">
      <t>ゼイヌ</t>
    </rPh>
    <phoneticPr fontId="1"/>
  </si>
  <si>
    <r>
      <t>金額</t>
    </r>
    <r>
      <rPr>
        <b/>
        <sz val="12"/>
        <color rgb="FFFF0000"/>
        <rFont val="ＭＳ Ｐゴシック"/>
        <family val="3"/>
        <charset val="128"/>
        <scheme val="minor"/>
      </rPr>
      <t>(税込)</t>
    </r>
    <rPh sb="0" eb="2">
      <t>キンガク</t>
    </rPh>
    <rPh sb="3" eb="5">
      <t>ゼイコ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</si>
</sst>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円&quot;;&quot;▲ &quot;#,##0&quot;円&quot;"/>
    <numFmt numFmtId="178" formatCode="[$-411]ggge&quot;年&quot;m&quot;月&quot;d&quot;日&quot;;@"/>
  </numFmts>
  <fonts count="16">
    <font>
      <sz val="11"/>
      <color theme="1"/>
      <name val="ＭＳ Ｐゴシック"/>
      <family val="2"/>
      <charset val="128"/>
      <scheme val="minor"/>
    </font>
    <font>
      <sz val="6"/>
      <name val="ＭＳ Ｐゴシック"/>
      <family val="2"/>
      <charset val="128"/>
      <scheme val="minor"/>
    </font>
    <font>
      <sz val="10"/>
      <color theme="1"/>
      <name val="Arial Unicode MS"/>
      <family val="3"/>
      <charset val="128"/>
    </font>
    <font>
      <sz val="12"/>
      <color theme="1"/>
      <name val="ＭＳ Ｐゴシック"/>
      <family val="2"/>
      <charset val="128"/>
      <scheme val="minor"/>
    </font>
    <font>
      <sz val="12"/>
      <color theme="1"/>
      <name val="Arial Unicode MS"/>
      <family val="3"/>
      <charset val="128"/>
    </font>
    <font>
      <sz val="10.5"/>
      <color theme="1"/>
      <name val="ＭＳ 明朝"/>
      <family val="1"/>
      <charset val="128"/>
    </font>
    <font>
      <sz val="12"/>
      <name val="ＭＳ Ｐゴシック"/>
      <family val="3"/>
      <charset val="128"/>
      <scheme val="minor"/>
    </font>
    <font>
      <sz val="12"/>
      <color rgb="FFFF0000"/>
      <name val="ＭＳ Ｐゴシック"/>
      <family val="2"/>
      <charset val="128"/>
      <scheme val="minor"/>
    </font>
    <font>
      <sz val="12"/>
      <color theme="1"/>
      <name val="ＭＳ Ｐゴシック"/>
      <family val="3"/>
      <charset val="128"/>
      <scheme val="minor"/>
    </font>
    <font>
      <sz val="12"/>
      <color rgb="FFFF0000"/>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5"/>
      <color theme="1"/>
      <name val="Century"/>
      <family val="1"/>
    </font>
    <font>
      <sz val="12"/>
      <name val="ＭＳ Ｐゴシック"/>
      <family val="2"/>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3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227">
    <xf numFmtId="0" fontId="0" fillId="0" borderId="0" xfId="0">
      <alignment vertical="center"/>
    </xf>
    <xf numFmtId="176" fontId="0" fillId="0" borderId="0" xfId="0" applyNumberFormat="1">
      <alignment vertical="center"/>
    </xf>
    <xf numFmtId="176" fontId="0" fillId="0" borderId="0" xfId="0" applyNumberFormat="1" applyAlignment="1">
      <alignment horizontal="center" vertical="center" shrinkToFit="1"/>
    </xf>
    <xf numFmtId="176" fontId="0" fillId="0" borderId="0" xfId="0" applyNumberFormat="1" applyAlignment="1">
      <alignment vertical="center" shrinkToFit="1"/>
    </xf>
    <xf numFmtId="177" fontId="0" fillId="0" borderId="0" xfId="0" applyNumberFormat="1" applyAlignment="1">
      <alignment vertical="center" shrinkToFit="1"/>
    </xf>
    <xf numFmtId="176" fontId="2" fillId="0" borderId="0" xfId="0" applyNumberFormat="1" applyFont="1">
      <alignment vertical="center"/>
    </xf>
    <xf numFmtId="176" fontId="5" fillId="0" borderId="0" xfId="0" applyNumberFormat="1" applyFont="1" applyAlignment="1">
      <alignment horizontal="justify" vertical="center"/>
    </xf>
    <xf numFmtId="176" fontId="3" fillId="0" borderId="0" xfId="0" applyNumberFormat="1" applyFont="1">
      <alignment vertical="center"/>
    </xf>
    <xf numFmtId="176" fontId="4" fillId="0" borderId="0" xfId="0" applyNumberFormat="1" applyFont="1">
      <alignment vertical="center"/>
    </xf>
    <xf numFmtId="176" fontId="4" fillId="0" borderId="0" xfId="0" applyNumberFormat="1" applyFont="1" applyAlignment="1">
      <alignment vertical="center" shrinkToFit="1"/>
    </xf>
    <xf numFmtId="177" fontId="3" fillId="0" borderId="0" xfId="0" applyNumberFormat="1" applyFont="1" applyAlignment="1">
      <alignment vertical="center" shrinkToFit="1"/>
    </xf>
    <xf numFmtId="176" fontId="3" fillId="0" borderId="0" xfId="0" applyNumberFormat="1" applyFont="1" applyAlignment="1">
      <alignment vertical="center" shrinkToFit="1"/>
    </xf>
    <xf numFmtId="176" fontId="4" fillId="0" borderId="0" xfId="0" applyNumberFormat="1" applyFont="1" applyAlignment="1">
      <alignment horizontal="center" vertical="center"/>
    </xf>
    <xf numFmtId="0" fontId="4" fillId="0" borderId="0" xfId="0" applyFont="1" applyAlignment="1">
      <alignment horizontal="right" vertical="center" shrinkToFit="1"/>
    </xf>
    <xf numFmtId="176" fontId="3" fillId="0" borderId="0" xfId="0" applyNumberFormat="1" applyFont="1" applyAlignment="1">
      <alignment horizontal="right" vertical="center" shrinkToFit="1"/>
    </xf>
    <xf numFmtId="0" fontId="4" fillId="0" borderId="0" xfId="0" applyFont="1" applyAlignment="1">
      <alignment horizontal="right" vertical="center"/>
    </xf>
    <xf numFmtId="176" fontId="3" fillId="0" borderId="23"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4" fillId="0" borderId="23" xfId="0" applyNumberFormat="1" applyFont="1" applyBorder="1" applyAlignment="1">
      <alignment horizontal="justify" vertical="center"/>
    </xf>
    <xf numFmtId="176" fontId="4" fillId="0" borderId="18" xfId="0" applyNumberFormat="1" applyFont="1" applyBorder="1">
      <alignment vertical="center"/>
    </xf>
    <xf numFmtId="177" fontId="6" fillId="0" borderId="22" xfId="0" applyNumberFormat="1" applyFont="1" applyBorder="1" applyAlignment="1">
      <alignment vertical="center" shrinkToFit="1"/>
    </xf>
    <xf numFmtId="177" fontId="7" fillId="5" borderId="22" xfId="0" applyNumberFormat="1" applyFont="1" applyFill="1" applyBorder="1" applyAlignment="1">
      <alignment vertical="center" shrinkToFit="1"/>
    </xf>
    <xf numFmtId="177" fontId="3" fillId="0" borderId="21" xfId="0" applyNumberFormat="1" applyFont="1" applyBorder="1" applyAlignment="1">
      <alignment vertical="center" shrinkToFit="1"/>
    </xf>
    <xf numFmtId="176" fontId="3" fillId="0" borderId="19" xfId="0" applyNumberFormat="1" applyFont="1" applyBorder="1" applyAlignment="1">
      <alignment vertical="center" shrinkToFit="1"/>
    </xf>
    <xf numFmtId="176" fontId="3" fillId="0" borderId="20" xfId="0" applyNumberFormat="1" applyFont="1" applyBorder="1" applyAlignment="1">
      <alignment horizontal="center" vertical="center" shrinkToFit="1"/>
    </xf>
    <xf numFmtId="176" fontId="3" fillId="0" borderId="18" xfId="0" applyNumberFormat="1" applyFont="1" applyBorder="1" applyAlignment="1">
      <alignment horizontal="center" vertical="center" shrinkToFit="1"/>
    </xf>
    <xf numFmtId="176" fontId="8" fillId="0" borderId="18" xfId="0" applyNumberFormat="1" applyFont="1" applyBorder="1" applyAlignment="1">
      <alignment horizontal="left" vertical="center" shrinkToFit="1"/>
    </xf>
    <xf numFmtId="176" fontId="4" fillId="0" borderId="22" xfId="0" applyNumberFormat="1" applyFont="1" applyBorder="1" applyAlignment="1">
      <alignment horizontal="center" vertical="center"/>
    </xf>
    <xf numFmtId="176" fontId="2" fillId="0" borderId="24" xfId="0" applyNumberFormat="1"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horizontal="center" vertical="center"/>
    </xf>
    <xf numFmtId="176" fontId="4" fillId="0" borderId="17" xfId="0" applyNumberFormat="1" applyFont="1" applyBorder="1" applyAlignment="1">
      <alignment horizontal="justify" vertical="center"/>
    </xf>
    <xf numFmtId="176" fontId="4" fillId="0" borderId="10" xfId="0" applyNumberFormat="1" applyFont="1" applyBorder="1">
      <alignment vertical="center"/>
    </xf>
    <xf numFmtId="177" fontId="7" fillId="5" borderId="16" xfId="0" applyNumberFormat="1" applyFont="1" applyFill="1" applyBorder="1" applyAlignment="1">
      <alignment vertical="center" shrinkToFit="1"/>
    </xf>
    <xf numFmtId="177" fontId="3" fillId="0" borderId="15" xfId="0" applyNumberFormat="1" applyFont="1" applyBorder="1" applyAlignment="1">
      <alignment vertical="center" shrinkToFit="1"/>
    </xf>
    <xf numFmtId="176" fontId="3" fillId="0" borderId="14" xfId="0" applyNumberFormat="1" applyFont="1" applyBorder="1" applyAlignment="1">
      <alignment horizontal="center" vertical="center" shrinkToFit="1"/>
    </xf>
    <xf numFmtId="176" fontId="3" fillId="0" borderId="10" xfId="0" applyNumberFormat="1" applyFont="1" applyBorder="1" applyAlignment="1">
      <alignment horizontal="center" vertical="center" shrinkToFit="1"/>
    </xf>
    <xf numFmtId="176" fontId="8" fillId="0" borderId="10" xfId="0" applyNumberFormat="1" applyFont="1" applyBorder="1" applyAlignment="1">
      <alignment horizontal="left" vertical="center" shrinkToFit="1"/>
    </xf>
    <xf numFmtId="176" fontId="4" fillId="0" borderId="16" xfId="0" applyNumberFormat="1" applyFont="1" applyBorder="1" applyAlignment="1">
      <alignment horizontal="center" vertical="center"/>
    </xf>
    <xf numFmtId="176" fontId="2" fillId="0" borderId="26" xfId="0" applyNumberFormat="1" applyFont="1" applyBorder="1" applyAlignment="1">
      <alignment vertical="center" shrinkToFit="1"/>
    </xf>
    <xf numFmtId="176" fontId="4" fillId="0" borderId="9" xfId="0" applyNumberFormat="1" applyFont="1" applyBorder="1" applyAlignment="1">
      <alignment horizontal="justify" vertical="center"/>
    </xf>
    <xf numFmtId="176" fontId="4" fillId="0" borderId="7" xfId="0" applyNumberFormat="1" applyFont="1" applyBorder="1">
      <alignment vertical="center"/>
    </xf>
    <xf numFmtId="177" fontId="7" fillId="5" borderId="13" xfId="0" applyNumberFormat="1" applyFont="1" applyFill="1" applyBorder="1" applyAlignment="1">
      <alignment vertical="center" shrinkToFit="1"/>
    </xf>
    <xf numFmtId="177" fontId="3" fillId="0" borderId="12" xfId="0" applyNumberFormat="1" applyFont="1" applyBorder="1" applyAlignment="1">
      <alignment vertical="center" shrinkToFit="1"/>
    </xf>
    <xf numFmtId="176" fontId="3" fillId="0" borderId="8" xfId="0" applyNumberFormat="1" applyFont="1" applyBorder="1" applyAlignment="1">
      <alignment vertical="center" shrinkToFit="1"/>
    </xf>
    <xf numFmtId="176" fontId="3" fillId="0" borderId="11" xfId="0" applyNumberFormat="1" applyFont="1" applyBorder="1" applyAlignment="1">
      <alignment horizontal="center" vertical="center" shrinkToFit="1"/>
    </xf>
    <xf numFmtId="176" fontId="3" fillId="0" borderId="7" xfId="0" applyNumberFormat="1" applyFont="1" applyBorder="1" applyAlignment="1">
      <alignment horizontal="center" vertical="center" shrinkToFit="1"/>
    </xf>
    <xf numFmtId="176" fontId="3" fillId="0" borderId="7" xfId="0" applyNumberFormat="1" applyFont="1" applyBorder="1" applyAlignment="1">
      <alignment horizontal="left" vertical="center" shrinkToFit="1"/>
    </xf>
    <xf numFmtId="176" fontId="4" fillId="0" borderId="13" xfId="0" applyNumberFormat="1" applyFont="1" applyBorder="1" applyAlignment="1">
      <alignment horizontal="center" vertical="center"/>
    </xf>
    <xf numFmtId="176" fontId="2" fillId="0" borderId="25" xfId="0" applyNumberFormat="1" applyFont="1" applyBorder="1" applyAlignment="1">
      <alignment vertical="center" shrinkToFit="1"/>
    </xf>
    <xf numFmtId="176" fontId="3" fillId="0" borderId="17" xfId="0" applyNumberFormat="1" applyFont="1" applyBorder="1">
      <alignment vertical="center"/>
    </xf>
    <xf numFmtId="176" fontId="3" fillId="0" borderId="10" xfId="0" applyNumberFormat="1" applyFont="1" applyBorder="1" applyAlignment="1">
      <alignment horizontal="left" vertical="center" shrinkToFit="1"/>
    </xf>
    <xf numFmtId="176" fontId="4" fillId="0" borderId="10" xfId="0" applyNumberFormat="1" applyFont="1" applyBorder="1" applyAlignment="1">
      <alignment horizontal="right" vertical="center"/>
    </xf>
    <xf numFmtId="176" fontId="3" fillId="0" borderId="9" xfId="0" applyNumberFormat="1" applyFont="1" applyBorder="1">
      <alignment vertical="center"/>
    </xf>
    <xf numFmtId="176" fontId="3" fillId="0" borderId="8" xfId="0" applyNumberFormat="1" applyFont="1" applyBorder="1">
      <alignment vertical="center"/>
    </xf>
    <xf numFmtId="176" fontId="2" fillId="0" borderId="13" xfId="0" applyNumberFormat="1" applyFont="1" applyBorder="1" applyAlignment="1">
      <alignment vertical="center" shrinkToFit="1"/>
    </xf>
    <xf numFmtId="176" fontId="3" fillId="0" borderId="23" xfId="0" applyNumberFormat="1" applyFont="1" applyBorder="1">
      <alignment vertical="center"/>
    </xf>
    <xf numFmtId="176" fontId="3" fillId="0" borderId="19" xfId="0" applyNumberFormat="1" applyFont="1" applyBorder="1">
      <alignment vertical="center"/>
    </xf>
    <xf numFmtId="176" fontId="8" fillId="0" borderId="10" xfId="0" applyNumberFormat="1" applyFont="1" applyBorder="1">
      <alignment vertical="center"/>
    </xf>
    <xf numFmtId="176" fontId="3" fillId="2" borderId="9" xfId="0" applyNumberFormat="1" applyFont="1" applyFill="1" applyBorder="1">
      <alignment vertical="center"/>
    </xf>
    <xf numFmtId="176" fontId="3" fillId="2" borderId="8" xfId="0" applyNumberFormat="1" applyFont="1" applyFill="1" applyBorder="1">
      <alignment vertical="center"/>
    </xf>
    <xf numFmtId="176" fontId="4" fillId="2" borderId="7" xfId="0" applyNumberFormat="1" applyFont="1" applyFill="1" applyBorder="1">
      <alignment vertical="center"/>
    </xf>
    <xf numFmtId="176" fontId="4" fillId="2" borderId="6" xfId="0" applyNumberFormat="1" applyFont="1" applyFill="1" applyBorder="1" applyAlignment="1">
      <alignment horizontal="justify" vertical="center"/>
    </xf>
    <xf numFmtId="176" fontId="4" fillId="2" borderId="2" xfId="0" applyNumberFormat="1" applyFont="1" applyFill="1" applyBorder="1">
      <alignment vertical="center"/>
    </xf>
    <xf numFmtId="176" fontId="4" fillId="2" borderId="2" xfId="0" applyNumberFormat="1" applyFont="1" applyFill="1" applyBorder="1" applyAlignment="1">
      <alignment horizontal="right" vertical="center"/>
    </xf>
    <xf numFmtId="176" fontId="4" fillId="2" borderId="2" xfId="0" applyNumberFormat="1" applyFont="1" applyFill="1" applyBorder="1" applyAlignment="1">
      <alignment vertical="center" shrinkToFit="1"/>
    </xf>
    <xf numFmtId="177" fontId="7" fillId="2" borderId="5" xfId="0" applyNumberFormat="1" applyFont="1" applyFill="1" applyBorder="1" applyAlignment="1">
      <alignment vertical="center" shrinkToFit="1"/>
    </xf>
    <xf numFmtId="177" fontId="3" fillId="2" borderId="4" xfId="0" applyNumberFormat="1" applyFont="1" applyFill="1" applyBorder="1" applyAlignment="1">
      <alignment vertical="center" shrinkToFit="1"/>
    </xf>
    <xf numFmtId="176" fontId="3" fillId="2" borderId="1" xfId="0" applyNumberFormat="1" applyFont="1" applyFill="1" applyBorder="1" applyAlignment="1">
      <alignment vertical="center" shrinkToFit="1"/>
    </xf>
    <xf numFmtId="176" fontId="3" fillId="2" borderId="3" xfId="0" applyNumberFormat="1" applyFont="1" applyFill="1" applyBorder="1" applyAlignment="1">
      <alignment horizontal="center" vertical="center" shrinkToFit="1"/>
    </xf>
    <xf numFmtId="176" fontId="3" fillId="2" borderId="2" xfId="0" applyNumberFormat="1" applyFont="1" applyFill="1" applyBorder="1" applyAlignment="1">
      <alignment horizontal="center" vertical="center" shrinkToFit="1"/>
    </xf>
    <xf numFmtId="176" fontId="3" fillId="2" borderId="1" xfId="0" applyNumberFormat="1" applyFont="1" applyFill="1" applyBorder="1" applyAlignment="1">
      <alignment horizontal="center" vertical="center" shrinkToFit="1"/>
    </xf>
    <xf numFmtId="176" fontId="4" fillId="2" borderId="6" xfId="0" applyNumberFormat="1" applyFont="1" applyFill="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shrinkToFit="1"/>
    </xf>
    <xf numFmtId="176" fontId="4" fillId="0" borderId="13" xfId="0" applyNumberFormat="1" applyFont="1" applyBorder="1">
      <alignment vertical="center"/>
    </xf>
    <xf numFmtId="176" fontId="8" fillId="0" borderId="10" xfId="0" quotePrefix="1" applyNumberFormat="1" applyFont="1" applyBorder="1">
      <alignment vertical="center"/>
    </xf>
    <xf numFmtId="176" fontId="3" fillId="0" borderId="0" xfId="0" applyNumberFormat="1" applyFont="1" applyAlignment="1">
      <alignment horizontal="center" vertical="center" shrinkToFit="1"/>
    </xf>
    <xf numFmtId="176" fontId="8" fillId="0" borderId="0" xfId="0" applyNumberFormat="1"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76" fontId="8" fillId="0" borderId="0" xfId="0" applyNumberFormat="1" applyFont="1" applyAlignment="1">
      <alignment horizontal="center" vertical="center" shrinkToFit="1"/>
    </xf>
    <xf numFmtId="176" fontId="8" fillId="0" borderId="0" xfId="0" applyNumberFormat="1" applyFont="1" applyAlignment="1">
      <alignment horizontal="right" vertical="center" shrinkToFit="1"/>
    </xf>
    <xf numFmtId="176" fontId="8" fillId="4" borderId="18" xfId="0" applyNumberFormat="1" applyFont="1" applyFill="1" applyBorder="1">
      <alignment vertical="center"/>
    </xf>
    <xf numFmtId="176" fontId="8" fillId="4" borderId="18" xfId="0" applyNumberFormat="1" applyFont="1" applyFill="1" applyBorder="1" applyAlignment="1">
      <alignment vertical="center" shrinkToFit="1"/>
    </xf>
    <xf numFmtId="176" fontId="8" fillId="4" borderId="22" xfId="0" applyNumberFormat="1" applyFont="1" applyFill="1" applyBorder="1" applyAlignment="1">
      <alignment horizontal="center" vertical="center" shrinkToFit="1"/>
    </xf>
    <xf numFmtId="177" fontId="8" fillId="3" borderId="21" xfId="0" applyNumberFormat="1" applyFont="1" applyFill="1" applyBorder="1" applyAlignment="1">
      <alignment horizontal="center" vertical="center" shrinkToFit="1"/>
    </xf>
    <xf numFmtId="177" fontId="8" fillId="4" borderId="13" xfId="0" applyNumberFormat="1" applyFont="1" applyFill="1" applyBorder="1" applyAlignment="1">
      <alignment horizontal="center" vertical="center" shrinkToFit="1"/>
    </xf>
    <xf numFmtId="177" fontId="8" fillId="3" borderId="12" xfId="0" applyNumberFormat="1" applyFont="1" applyFill="1" applyBorder="1" applyAlignment="1">
      <alignment horizontal="center" vertical="center" shrinkToFit="1"/>
    </xf>
    <xf numFmtId="176" fontId="8" fillId="3" borderId="8" xfId="0" applyNumberFormat="1" applyFont="1" applyFill="1" applyBorder="1" applyAlignment="1">
      <alignment vertical="center" shrinkToFit="1"/>
    </xf>
    <xf numFmtId="176" fontId="8" fillId="3" borderId="11"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0" borderId="23" xfId="0" applyNumberFormat="1" applyFont="1" applyBorder="1" applyAlignment="1">
      <alignment horizontal="center" vertical="center"/>
    </xf>
    <xf numFmtId="176" fontId="8" fillId="0" borderId="19" xfId="0" applyNumberFormat="1" applyFont="1" applyBorder="1" applyAlignment="1">
      <alignment horizontal="center" vertical="center"/>
    </xf>
    <xf numFmtId="177" fontId="9" fillId="5" borderId="22" xfId="0" applyNumberFormat="1" applyFont="1" applyFill="1" applyBorder="1" applyAlignment="1">
      <alignment vertical="center" shrinkToFit="1"/>
    </xf>
    <xf numFmtId="177" fontId="8" fillId="0" borderId="21" xfId="0" applyNumberFormat="1" applyFont="1" applyBorder="1" applyAlignment="1">
      <alignment vertical="center" shrinkToFit="1"/>
    </xf>
    <xf numFmtId="176" fontId="8" fillId="0" borderId="19" xfId="0" applyNumberFormat="1" applyFont="1" applyBorder="1" applyAlignment="1">
      <alignment vertical="center" shrinkToFit="1"/>
    </xf>
    <xf numFmtId="176" fontId="8" fillId="0" borderId="20" xfId="0" applyNumberFormat="1" applyFont="1" applyBorder="1" applyAlignment="1">
      <alignment horizontal="center" vertical="center" shrinkToFit="1"/>
    </xf>
    <xf numFmtId="176" fontId="8" fillId="0" borderId="18" xfId="0" applyNumberFormat="1" applyFont="1" applyBorder="1" applyAlignment="1">
      <alignment horizontal="center" vertical="center" shrinkToFit="1"/>
    </xf>
    <xf numFmtId="176" fontId="8" fillId="0" borderId="17" xfId="0" applyNumberFormat="1" applyFont="1" applyBorder="1" applyAlignment="1">
      <alignment horizontal="center" vertical="center"/>
    </xf>
    <xf numFmtId="176" fontId="8" fillId="0" borderId="0" xfId="0" applyNumberFormat="1" applyFont="1" applyAlignment="1">
      <alignment horizontal="center" vertical="center"/>
    </xf>
    <xf numFmtId="177" fontId="9" fillId="5" borderId="16" xfId="0" applyNumberFormat="1" applyFont="1" applyFill="1" applyBorder="1" applyAlignment="1">
      <alignment vertical="center" shrinkToFit="1"/>
    </xf>
    <xf numFmtId="177" fontId="8" fillId="0" borderId="15" xfId="0" applyNumberFormat="1" applyFont="1" applyBorder="1" applyAlignment="1">
      <alignment vertical="center" shrinkToFit="1"/>
    </xf>
    <xf numFmtId="176" fontId="8" fillId="0" borderId="14" xfId="0" applyNumberFormat="1" applyFont="1" applyBorder="1" applyAlignment="1">
      <alignment horizontal="center" vertical="center" shrinkToFit="1"/>
    </xf>
    <xf numFmtId="176" fontId="8" fillId="0" borderId="10" xfId="0" applyNumberFormat="1" applyFont="1" applyBorder="1" applyAlignment="1">
      <alignment horizontal="center" vertical="center" shrinkToFit="1"/>
    </xf>
    <xf numFmtId="176" fontId="8" fillId="0" borderId="9" xfId="0" applyNumberFormat="1" applyFont="1" applyBorder="1" applyAlignment="1">
      <alignment horizontal="center" vertical="center"/>
    </xf>
    <xf numFmtId="176" fontId="8" fillId="0" borderId="8" xfId="0" applyNumberFormat="1" applyFont="1" applyBorder="1" applyAlignment="1">
      <alignment horizontal="center" vertical="center"/>
    </xf>
    <xf numFmtId="177" fontId="9" fillId="5" borderId="13" xfId="0" applyNumberFormat="1" applyFont="1" applyFill="1" applyBorder="1" applyAlignment="1">
      <alignment vertical="center" shrinkToFit="1"/>
    </xf>
    <xf numFmtId="177" fontId="8" fillId="0" borderId="12" xfId="0" applyNumberFormat="1" applyFont="1" applyBorder="1" applyAlignment="1">
      <alignment vertical="center" shrinkToFit="1"/>
    </xf>
    <xf numFmtId="176" fontId="8" fillId="0" borderId="8" xfId="0" applyNumberFormat="1" applyFont="1" applyBorder="1" applyAlignment="1">
      <alignment vertical="center" shrinkToFit="1"/>
    </xf>
    <xf numFmtId="176" fontId="8" fillId="0" borderId="11"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6" fontId="8" fillId="0" borderId="7" xfId="0" applyNumberFormat="1" applyFont="1" applyBorder="1" applyAlignment="1">
      <alignment horizontal="left" vertical="center" shrinkToFit="1"/>
    </xf>
    <xf numFmtId="176" fontId="8" fillId="0" borderId="17" xfId="0" applyNumberFormat="1" applyFont="1" applyBorder="1">
      <alignment vertical="center"/>
    </xf>
    <xf numFmtId="176" fontId="8" fillId="0" borderId="9" xfId="0" applyNumberFormat="1" applyFont="1" applyBorder="1">
      <alignment vertical="center"/>
    </xf>
    <xf numFmtId="176" fontId="8" fillId="0" borderId="8" xfId="0" applyNumberFormat="1" applyFont="1" applyBorder="1">
      <alignment vertical="center"/>
    </xf>
    <xf numFmtId="176" fontId="8" fillId="0" borderId="23" xfId="0" applyNumberFormat="1" applyFont="1" applyBorder="1">
      <alignment vertical="center"/>
    </xf>
    <xf numFmtId="176" fontId="8" fillId="0" borderId="19" xfId="0" applyNumberFormat="1" applyFont="1" applyBorder="1">
      <alignment vertical="center"/>
    </xf>
    <xf numFmtId="176" fontId="8" fillId="6" borderId="10" xfId="0" applyNumberFormat="1" applyFont="1" applyFill="1" applyBorder="1" applyAlignment="1">
      <alignment horizontal="left" vertical="center" shrinkToFit="1"/>
    </xf>
    <xf numFmtId="176" fontId="8" fillId="6" borderId="7" xfId="0" applyNumberFormat="1" applyFont="1" applyFill="1" applyBorder="1" applyAlignment="1">
      <alignment horizontal="left" vertical="center" shrinkToFit="1"/>
    </xf>
    <xf numFmtId="176" fontId="8" fillId="2" borderId="9" xfId="0" applyNumberFormat="1" applyFont="1" applyFill="1" applyBorder="1">
      <alignment vertical="center"/>
    </xf>
    <xf numFmtId="176" fontId="8" fillId="2" borderId="8" xfId="0" applyNumberFormat="1" applyFont="1" applyFill="1" applyBorder="1">
      <alignment vertical="center"/>
    </xf>
    <xf numFmtId="177" fontId="8" fillId="2" borderId="4" xfId="0" applyNumberFormat="1" applyFont="1" applyFill="1" applyBorder="1" applyAlignment="1">
      <alignment vertical="center" shrinkToFit="1"/>
    </xf>
    <xf numFmtId="176" fontId="8" fillId="2" borderId="1" xfId="0" applyNumberFormat="1" applyFont="1" applyFill="1" applyBorder="1" applyAlignment="1">
      <alignment vertical="center" shrinkToFit="1"/>
    </xf>
    <xf numFmtId="176" fontId="8" fillId="2" borderId="3" xfId="0" applyNumberFormat="1" applyFont="1" applyFill="1" applyBorder="1" applyAlignment="1">
      <alignment horizontal="center" vertical="center" shrinkToFit="1"/>
    </xf>
    <xf numFmtId="176" fontId="8" fillId="2" borderId="2" xfId="0" applyNumberFormat="1" applyFont="1" applyFill="1" applyBorder="1" applyAlignment="1">
      <alignment horizontal="center" vertical="center" shrinkToFit="1"/>
    </xf>
    <xf numFmtId="176" fontId="8" fillId="2" borderId="1" xfId="0" applyNumberFormat="1" applyFont="1" applyFill="1" applyBorder="1" applyAlignment="1">
      <alignment horizontal="center" vertical="center" shrinkToFit="1"/>
    </xf>
    <xf numFmtId="176" fontId="10" fillId="0" borderId="0" xfId="0" applyNumberFormat="1" applyFont="1">
      <alignment vertical="center"/>
    </xf>
    <xf numFmtId="177" fontId="10" fillId="0" borderId="0" xfId="0" applyNumberFormat="1" applyFont="1" applyAlignment="1">
      <alignment vertical="center" shrinkToFit="1"/>
    </xf>
    <xf numFmtId="176" fontId="10" fillId="0" borderId="0" xfId="0" applyNumberFormat="1" applyFont="1" applyAlignment="1">
      <alignment vertical="center" shrinkToFit="1"/>
    </xf>
    <xf numFmtId="176" fontId="10" fillId="0" borderId="0" xfId="0" applyNumberFormat="1" applyFont="1" applyAlignment="1">
      <alignment horizontal="center" vertical="center" shrinkToFit="1"/>
    </xf>
    <xf numFmtId="176" fontId="11" fillId="0" borderId="0" xfId="0" applyNumberFormat="1" applyFont="1">
      <alignment vertical="center"/>
    </xf>
    <xf numFmtId="178" fontId="8" fillId="0" borderId="0" xfId="0" applyNumberFormat="1" applyFont="1" applyAlignment="1">
      <alignment horizontal="right" vertical="center" shrinkToFit="1"/>
    </xf>
    <xf numFmtId="0" fontId="8" fillId="0" borderId="0" xfId="0" applyFont="1" applyAlignment="1">
      <alignment horizontal="right" vertical="center"/>
    </xf>
    <xf numFmtId="0" fontId="8" fillId="0" borderId="0" xfId="0" applyFont="1" applyAlignment="1">
      <alignment horizontal="right" vertical="center" shrinkToFit="1"/>
    </xf>
    <xf numFmtId="176" fontId="8" fillId="4" borderId="23" xfId="0" applyNumberFormat="1" applyFont="1" applyFill="1" applyBorder="1" applyAlignment="1">
      <alignment horizontal="right" vertical="center"/>
    </xf>
    <xf numFmtId="176" fontId="8" fillId="4" borderId="9" xfId="0" applyNumberFormat="1" applyFont="1" applyFill="1" applyBorder="1" applyAlignment="1">
      <alignment horizontal="center" vertical="center"/>
    </xf>
    <xf numFmtId="176" fontId="8" fillId="4" borderId="7" xfId="0" applyNumberFormat="1" applyFont="1" applyFill="1" applyBorder="1" applyAlignment="1">
      <alignment horizontal="center" vertical="center"/>
    </xf>
    <xf numFmtId="176" fontId="8" fillId="4" borderId="7" xfId="0" applyNumberFormat="1" applyFont="1" applyFill="1" applyBorder="1" applyAlignment="1">
      <alignment horizontal="center" vertical="center" shrinkToFit="1"/>
    </xf>
    <xf numFmtId="176" fontId="8" fillId="4" borderId="13" xfId="0" applyNumberFormat="1" applyFont="1" applyFill="1" applyBorder="1" applyAlignment="1">
      <alignment horizontal="center" vertical="center"/>
    </xf>
    <xf numFmtId="176" fontId="11" fillId="4" borderId="7" xfId="0" applyNumberFormat="1" applyFont="1" applyFill="1" applyBorder="1" applyAlignment="1">
      <alignment horizontal="center" vertical="center" shrinkToFit="1"/>
    </xf>
    <xf numFmtId="176" fontId="11" fillId="0" borderId="18" xfId="0" applyNumberFormat="1" applyFont="1" applyBorder="1" applyAlignment="1">
      <alignment vertical="center" wrapText="1"/>
    </xf>
    <xf numFmtId="176" fontId="8" fillId="0" borderId="23" xfId="0" applyNumberFormat="1" applyFont="1" applyBorder="1" applyAlignment="1">
      <alignment horizontal="justify" vertical="center"/>
    </xf>
    <xf numFmtId="176" fontId="8" fillId="0" borderId="18" xfId="0" applyNumberFormat="1" applyFont="1" applyBorder="1">
      <alignment vertical="center"/>
    </xf>
    <xf numFmtId="176" fontId="8" fillId="0" borderId="22" xfId="0" applyNumberFormat="1" applyFont="1" applyBorder="1" applyAlignment="1">
      <alignment horizontal="center" vertical="center"/>
    </xf>
    <xf numFmtId="176" fontId="11" fillId="0" borderId="24" xfId="0" applyNumberFormat="1" applyFont="1" applyBorder="1" applyAlignment="1">
      <alignment vertical="center" shrinkToFit="1"/>
    </xf>
    <xf numFmtId="176" fontId="11" fillId="0" borderId="10" xfId="0" applyNumberFormat="1" applyFont="1" applyBorder="1" applyAlignment="1">
      <alignment horizontal="left" vertical="center"/>
    </xf>
    <xf numFmtId="176" fontId="8" fillId="0" borderId="17" xfId="0" applyNumberFormat="1" applyFont="1" applyBorder="1" applyAlignment="1">
      <alignment horizontal="justify" vertical="center"/>
    </xf>
    <xf numFmtId="176" fontId="8" fillId="0" borderId="16" xfId="0" quotePrefix="1" applyNumberFormat="1" applyFont="1" applyBorder="1" applyAlignment="1">
      <alignment horizontal="center" vertical="center"/>
    </xf>
    <xf numFmtId="176" fontId="11" fillId="0" borderId="26" xfId="0" applyNumberFormat="1" applyFont="1" applyBorder="1" applyAlignment="1">
      <alignment vertical="center" shrinkToFit="1"/>
    </xf>
    <xf numFmtId="176" fontId="8" fillId="0" borderId="7" xfId="0" applyNumberFormat="1" applyFont="1" applyBorder="1" applyAlignment="1">
      <alignment horizontal="right" vertical="center"/>
    </xf>
    <xf numFmtId="176" fontId="8" fillId="0" borderId="9" xfId="0" applyNumberFormat="1" applyFont="1" applyBorder="1" applyAlignment="1">
      <alignment horizontal="justify" vertical="center"/>
    </xf>
    <xf numFmtId="176" fontId="8" fillId="0" borderId="7" xfId="0" applyNumberFormat="1" applyFont="1" applyBorder="1">
      <alignment vertical="center"/>
    </xf>
    <xf numFmtId="176" fontId="8" fillId="0" borderId="13" xfId="0" applyNumberFormat="1" applyFont="1" applyBorder="1" applyAlignment="1">
      <alignment horizontal="center" vertical="center"/>
    </xf>
    <xf numFmtId="176" fontId="11" fillId="0" borderId="25" xfId="0" applyNumberFormat="1" applyFont="1" applyBorder="1" applyAlignment="1">
      <alignment vertical="center" shrinkToFit="1"/>
    </xf>
    <xf numFmtId="176" fontId="8" fillId="0" borderId="16" xfId="0" applyNumberFormat="1" applyFont="1" applyBorder="1" applyAlignment="1">
      <alignment horizontal="center" vertical="center"/>
    </xf>
    <xf numFmtId="176" fontId="8" fillId="0" borderId="10" xfId="0" applyNumberFormat="1" applyFont="1" applyBorder="1" applyAlignment="1">
      <alignment horizontal="right" vertical="center"/>
    </xf>
    <xf numFmtId="176" fontId="11" fillId="0" borderId="7" xfId="0" applyNumberFormat="1" applyFont="1" applyBorder="1">
      <alignment vertical="center"/>
    </xf>
    <xf numFmtId="176" fontId="11" fillId="0" borderId="13" xfId="0" applyNumberFormat="1" applyFont="1" applyBorder="1" applyAlignment="1">
      <alignment vertical="center" shrinkToFit="1"/>
    </xf>
    <xf numFmtId="176" fontId="11" fillId="0" borderId="18" xfId="0" applyNumberFormat="1" applyFont="1" applyBorder="1">
      <alignment vertical="center"/>
    </xf>
    <xf numFmtId="176" fontId="6" fillId="0" borderId="23" xfId="0" applyNumberFormat="1" applyFont="1" applyBorder="1" applyAlignment="1">
      <alignment horizontal="justify" vertical="center"/>
    </xf>
    <xf numFmtId="176" fontId="6" fillId="0" borderId="18" xfId="0" applyNumberFormat="1" applyFont="1" applyBorder="1">
      <alignment vertical="center"/>
    </xf>
    <xf numFmtId="176" fontId="11" fillId="0" borderId="10" xfId="0" applyNumberFormat="1" applyFont="1" applyBorder="1">
      <alignment vertical="center"/>
    </xf>
    <xf numFmtId="176" fontId="11" fillId="0" borderId="10" xfId="0" applyNumberFormat="1" applyFont="1" applyBorder="1" applyAlignment="1">
      <alignment horizontal="right" vertical="center"/>
    </xf>
    <xf numFmtId="176" fontId="8" fillId="0" borderId="13" xfId="0" applyNumberFormat="1" applyFont="1" applyBorder="1">
      <alignment vertical="center"/>
    </xf>
    <xf numFmtId="176" fontId="12" fillId="0" borderId="26" xfId="0" applyNumberFormat="1" applyFont="1" applyBorder="1" applyAlignment="1">
      <alignment vertical="center" shrinkToFit="1"/>
    </xf>
    <xf numFmtId="176" fontId="8" fillId="6" borderId="17" xfId="0" applyNumberFormat="1" applyFont="1" applyFill="1" applyBorder="1" applyAlignment="1">
      <alignment horizontal="justify" vertical="center"/>
    </xf>
    <xf numFmtId="176" fontId="8" fillId="6" borderId="10" xfId="0" applyNumberFormat="1" applyFont="1" applyFill="1" applyBorder="1">
      <alignment vertical="center"/>
    </xf>
    <xf numFmtId="176" fontId="10" fillId="6" borderId="10" xfId="0" applyNumberFormat="1" applyFont="1" applyFill="1" applyBorder="1">
      <alignment vertical="center"/>
    </xf>
    <xf numFmtId="176" fontId="11" fillId="6" borderId="26" xfId="0" applyNumberFormat="1" applyFont="1" applyFill="1" applyBorder="1" applyAlignment="1">
      <alignment vertical="center" shrinkToFit="1"/>
    </xf>
    <xf numFmtId="176" fontId="8" fillId="6" borderId="13" xfId="0" applyNumberFormat="1" applyFont="1" applyFill="1" applyBorder="1" applyAlignment="1">
      <alignment horizontal="center" vertical="center"/>
    </xf>
    <xf numFmtId="176" fontId="11" fillId="6" borderId="13" xfId="0" applyNumberFormat="1" applyFont="1" applyFill="1" applyBorder="1" applyAlignment="1">
      <alignment vertical="center" shrinkToFit="1"/>
    </xf>
    <xf numFmtId="176" fontId="9" fillId="0" borderId="17" xfId="0" applyNumberFormat="1" applyFont="1" applyBorder="1" applyAlignment="1">
      <alignment horizontal="justify" vertical="center"/>
    </xf>
    <xf numFmtId="176" fontId="8" fillId="2" borderId="7" xfId="0" applyNumberFormat="1" applyFont="1" applyFill="1" applyBorder="1">
      <alignment vertical="center"/>
    </xf>
    <xf numFmtId="176" fontId="8" fillId="2" borderId="6" xfId="0" applyNumberFormat="1" applyFont="1" applyFill="1" applyBorder="1" applyAlignment="1">
      <alignment horizontal="justify" vertical="center"/>
    </xf>
    <xf numFmtId="176" fontId="8" fillId="2" borderId="2" xfId="0" applyNumberFormat="1" applyFont="1" applyFill="1" applyBorder="1">
      <alignment vertical="center"/>
    </xf>
    <xf numFmtId="176" fontId="8" fillId="2" borderId="2" xfId="0" applyNumberFormat="1" applyFont="1" applyFill="1" applyBorder="1" applyAlignment="1">
      <alignment horizontal="right" vertical="center"/>
    </xf>
    <xf numFmtId="176" fontId="8" fillId="2" borderId="2" xfId="0" applyNumberFormat="1" applyFont="1" applyFill="1" applyBorder="1" applyAlignment="1">
      <alignment vertical="center" shrinkToFit="1"/>
    </xf>
    <xf numFmtId="176" fontId="8" fillId="2" borderId="6" xfId="0" applyNumberFormat="1" applyFont="1" applyFill="1" applyBorder="1" applyAlignment="1">
      <alignment horizontal="center" vertical="center"/>
    </xf>
    <xf numFmtId="176" fontId="11" fillId="0" borderId="0" xfId="0" applyNumberFormat="1" applyFont="1" applyAlignment="1">
      <alignment horizontal="center" vertical="center"/>
    </xf>
    <xf numFmtId="176" fontId="11" fillId="0" borderId="0" xfId="0" applyNumberFormat="1" applyFont="1" applyAlignment="1">
      <alignment vertical="center" shrinkToFit="1"/>
    </xf>
    <xf numFmtId="176" fontId="4" fillId="0" borderId="18" xfId="0" applyNumberFormat="1" applyFont="1" applyBorder="1" applyAlignment="1">
      <alignment vertical="center" wrapText="1"/>
    </xf>
    <xf numFmtId="176" fontId="4" fillId="0" borderId="10" xfId="0" applyNumberFormat="1" applyFont="1" applyBorder="1" applyAlignment="1">
      <alignment horizontal="left" vertical="center"/>
    </xf>
    <xf numFmtId="177" fontId="3" fillId="0" borderId="16" xfId="0" applyNumberFormat="1" applyFont="1" applyBorder="1" applyAlignment="1">
      <alignment vertical="center" shrinkToFit="1"/>
    </xf>
    <xf numFmtId="176" fontId="13" fillId="0" borderId="0" xfId="0" applyNumberFormat="1" applyFont="1" applyAlignment="1">
      <alignment horizontal="justify" vertical="center"/>
    </xf>
    <xf numFmtId="177" fontId="3" fillId="0" borderId="13" xfId="0" applyNumberFormat="1" applyFont="1" applyBorder="1" applyAlignment="1">
      <alignment vertical="center" shrinkToFit="1"/>
    </xf>
    <xf numFmtId="176" fontId="2" fillId="0" borderId="16" xfId="0" applyNumberFormat="1" applyFont="1" applyBorder="1" applyAlignment="1">
      <alignment vertical="center" shrinkToFit="1"/>
    </xf>
    <xf numFmtId="176" fontId="4" fillId="0" borderId="27" xfId="0" applyNumberFormat="1" applyFont="1" applyBorder="1">
      <alignment vertical="center"/>
    </xf>
    <xf numFmtId="176" fontId="4" fillId="0" borderId="28" xfId="0" applyNumberFormat="1" applyFont="1" applyBorder="1" applyAlignment="1">
      <alignment horizontal="justify" vertical="center"/>
    </xf>
    <xf numFmtId="177" fontId="7" fillId="5" borderId="29" xfId="0" applyNumberFormat="1" applyFont="1" applyFill="1" applyBorder="1" applyAlignment="1">
      <alignment vertical="center" shrinkToFit="1"/>
    </xf>
    <xf numFmtId="177" fontId="3" fillId="0" borderId="30" xfId="0" applyNumberFormat="1" applyFont="1" applyBorder="1" applyAlignment="1">
      <alignment vertical="center" shrinkToFit="1"/>
    </xf>
    <xf numFmtId="176" fontId="3" fillId="0" borderId="31" xfId="0" applyNumberFormat="1" applyFont="1" applyBorder="1" applyAlignment="1">
      <alignment vertical="center" shrinkToFit="1"/>
    </xf>
    <xf numFmtId="176" fontId="3" fillId="0" borderId="32" xfId="0" applyNumberFormat="1" applyFont="1" applyBorder="1" applyAlignment="1">
      <alignment horizontal="center" vertical="center" shrinkToFit="1"/>
    </xf>
    <xf numFmtId="176" fontId="3" fillId="0" borderId="27" xfId="0" applyNumberFormat="1" applyFont="1" applyBorder="1" applyAlignment="1">
      <alignment horizontal="center" vertical="center" shrinkToFit="1"/>
    </xf>
    <xf numFmtId="176" fontId="3" fillId="0" borderId="27" xfId="0" applyNumberFormat="1" applyFont="1" applyBorder="1" applyAlignment="1">
      <alignment horizontal="left" vertical="center" shrinkToFit="1"/>
    </xf>
    <xf numFmtId="176" fontId="4" fillId="0" borderId="29" xfId="0" applyNumberFormat="1" applyFont="1" applyBorder="1" applyAlignment="1">
      <alignment horizontal="center" vertical="center"/>
    </xf>
    <xf numFmtId="176" fontId="4" fillId="0" borderId="17" xfId="0" applyNumberFormat="1" applyFont="1" applyBorder="1">
      <alignment vertical="center"/>
    </xf>
    <xf numFmtId="176" fontId="2" fillId="0" borderId="22" xfId="0" applyNumberFormat="1" applyFont="1" applyBorder="1" applyAlignment="1">
      <alignment vertical="center" shrinkToFit="1"/>
    </xf>
    <xf numFmtId="176" fontId="3" fillId="0" borderId="13" xfId="0" applyNumberFormat="1" applyFont="1" applyBorder="1" applyAlignment="1">
      <alignment horizontal="left" vertical="center" shrinkToFit="1"/>
    </xf>
    <xf numFmtId="177" fontId="14" fillId="5" borderId="16" xfId="0" applyNumberFormat="1" applyFont="1" applyFill="1" applyBorder="1" applyAlignment="1">
      <alignment vertical="center" shrinkToFit="1"/>
    </xf>
    <xf numFmtId="177" fontId="14" fillId="5" borderId="13" xfId="0" applyNumberFormat="1" applyFont="1" applyFill="1" applyBorder="1" applyAlignment="1">
      <alignment vertical="center" shrinkToFit="1"/>
    </xf>
    <xf numFmtId="177" fontId="14" fillId="5" borderId="29" xfId="0" applyNumberFormat="1" applyFont="1" applyFill="1" applyBorder="1" applyAlignment="1">
      <alignment vertical="center" shrinkToFit="1"/>
    </xf>
    <xf numFmtId="177" fontId="14" fillId="5" borderId="22" xfId="0" applyNumberFormat="1" applyFont="1" applyFill="1" applyBorder="1" applyAlignment="1">
      <alignment vertical="center" shrinkToFit="1"/>
    </xf>
    <xf numFmtId="177" fontId="14" fillId="2" borderId="5" xfId="0" applyNumberFormat="1" applyFont="1" applyFill="1" applyBorder="1" applyAlignment="1">
      <alignment vertical="center" shrinkToFit="1"/>
    </xf>
    <xf numFmtId="177" fontId="6" fillId="5" borderId="22" xfId="0" applyNumberFormat="1" applyFont="1" applyFill="1" applyBorder="1" applyAlignment="1">
      <alignment vertical="center" shrinkToFit="1"/>
    </xf>
    <xf numFmtId="177" fontId="6" fillId="5" borderId="16" xfId="0" applyNumberFormat="1" applyFont="1" applyFill="1" applyBorder="1" applyAlignment="1">
      <alignment vertical="center" shrinkToFit="1"/>
    </xf>
    <xf numFmtId="177" fontId="6" fillId="5" borderId="13" xfId="0" applyNumberFormat="1" applyFont="1" applyFill="1" applyBorder="1" applyAlignment="1">
      <alignment vertical="center" shrinkToFit="1"/>
    </xf>
    <xf numFmtId="177" fontId="6" fillId="2" borderId="5" xfId="0" applyNumberFormat="1" applyFont="1" applyFill="1" applyBorder="1" applyAlignment="1">
      <alignment vertical="center" shrinkToFit="1"/>
    </xf>
    <xf numFmtId="177" fontId="3" fillId="0" borderId="29" xfId="0" applyNumberFormat="1" applyFont="1" applyBorder="1" applyAlignment="1">
      <alignment vertical="center" shrinkToFit="1"/>
    </xf>
    <xf numFmtId="177" fontId="3" fillId="0" borderId="22" xfId="0" applyNumberFormat="1" applyFont="1" applyBorder="1" applyAlignment="1">
      <alignment vertical="center" shrinkToFit="1"/>
    </xf>
    <xf numFmtId="176" fontId="8" fillId="0" borderId="0" xfId="0" applyNumberFormat="1" applyFont="1" applyAlignment="1">
      <alignment horizontal="center" vertical="center" shrinkToFit="1"/>
    </xf>
    <xf numFmtId="176" fontId="8" fillId="0" borderId="0" xfId="0" applyNumberFormat="1" applyFont="1" applyAlignment="1">
      <alignment horizontal="left" vertical="center" shrinkToFit="1"/>
    </xf>
    <xf numFmtId="176" fontId="8" fillId="4" borderId="23" xfId="0" applyNumberFormat="1" applyFont="1" applyFill="1" applyBorder="1" applyAlignment="1">
      <alignment horizontal="center" vertical="center"/>
    </xf>
    <xf numFmtId="176" fontId="8" fillId="4" borderId="19" xfId="0" applyNumberFormat="1" applyFont="1" applyFill="1" applyBorder="1" applyAlignment="1">
      <alignment horizontal="center" vertical="center"/>
    </xf>
    <xf numFmtId="176" fontId="8" fillId="4" borderId="18" xfId="0" applyNumberFormat="1" applyFont="1" applyFill="1" applyBorder="1" applyAlignment="1">
      <alignment horizontal="center" vertical="center"/>
    </xf>
    <xf numFmtId="176" fontId="8" fillId="4" borderId="9" xfId="0" applyNumberFormat="1" applyFont="1" applyFill="1" applyBorder="1" applyAlignment="1">
      <alignment horizontal="center" vertical="center"/>
    </xf>
    <xf numFmtId="176" fontId="8" fillId="4" borderId="8" xfId="0" applyNumberFormat="1" applyFont="1" applyFill="1" applyBorder="1" applyAlignment="1">
      <alignment horizontal="center" vertical="center"/>
    </xf>
    <xf numFmtId="176" fontId="8" fillId="4" borderId="7" xfId="0" applyNumberFormat="1" applyFont="1" applyFill="1" applyBorder="1" applyAlignment="1">
      <alignment horizontal="center" vertical="center"/>
    </xf>
    <xf numFmtId="176" fontId="8" fillId="3" borderId="19" xfId="0" applyNumberFormat="1" applyFont="1" applyFill="1" applyBorder="1" applyAlignment="1">
      <alignment horizontal="center" vertical="center" shrinkToFit="1"/>
    </xf>
    <xf numFmtId="176" fontId="8" fillId="3" borderId="20" xfId="0" applyNumberFormat="1" applyFont="1" applyFill="1" applyBorder="1" applyAlignment="1">
      <alignment horizontal="center" vertical="center" shrinkToFit="1"/>
    </xf>
    <xf numFmtId="176" fontId="8" fillId="3" borderId="18" xfId="0" applyNumberFormat="1" applyFont="1" applyFill="1" applyBorder="1" applyAlignment="1">
      <alignment horizontal="center" vertical="center" shrinkToFit="1"/>
    </xf>
    <xf numFmtId="176" fontId="8" fillId="4" borderId="6" xfId="0" applyNumberFormat="1" applyFont="1" applyFill="1" applyBorder="1" applyAlignment="1">
      <alignment horizontal="center" vertical="center"/>
    </xf>
    <xf numFmtId="176" fontId="8" fillId="4" borderId="2" xfId="0" applyNumberFormat="1" applyFont="1" applyFill="1" applyBorder="1" applyAlignment="1">
      <alignment horizontal="center" vertical="center"/>
    </xf>
    <xf numFmtId="176" fontId="3" fillId="0" borderId="0" xfId="0" applyNumberFormat="1" applyFont="1" applyAlignment="1">
      <alignment horizontal="center" vertical="center" shrinkToFit="1"/>
    </xf>
    <xf numFmtId="176" fontId="3" fillId="0" borderId="0" xfId="0" applyNumberFormat="1" applyFont="1" applyAlignment="1">
      <alignment horizontal="left" vertical="center" shrinkToFit="1"/>
    </xf>
    <xf numFmtId="177" fontId="6" fillId="4" borderId="13" xfId="0" applyNumberFormat="1" applyFont="1" applyFill="1" applyBorder="1" applyAlignment="1">
      <alignment horizontal="center" vertical="center" shrinkToFit="1"/>
    </xf>
    <xf numFmtId="176" fontId="9" fillId="4" borderId="18" xfId="0" applyNumberFormat="1"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76200</xdr:rowOff>
    </xdr:from>
    <xdr:ext cx="800219" cy="35907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100" y="76200"/>
          <a:ext cx="800219" cy="35907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EPSON Pゴシック W6" panose="02000600000000000000" pitchFamily="2" charset="-128"/>
              <a:ea typeface="EPSON Pゴシック W6" panose="02000600000000000000" pitchFamily="2" charset="-128"/>
            </a:rPr>
            <a:t>記載例</a:t>
          </a:r>
        </a:p>
      </xdr:txBody>
    </xdr:sp>
    <xdr:clientData/>
  </xdr:oneCellAnchor>
  <xdr:oneCellAnchor>
    <xdr:from>
      <xdr:col>3</xdr:col>
      <xdr:colOff>447675</xdr:colOff>
      <xdr:row>1</xdr:row>
      <xdr:rowOff>152400</xdr:rowOff>
    </xdr:from>
    <xdr:ext cx="2228431" cy="27571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76325" y="238125"/>
          <a:ext cx="22284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Ａ３サイズにて印刷してください。</a:t>
          </a:r>
        </a:p>
      </xdr:txBody>
    </xdr:sp>
    <xdr:clientData/>
  </xdr:oneCellAnchor>
  <xdr:twoCellAnchor>
    <xdr:from>
      <xdr:col>7</xdr:col>
      <xdr:colOff>306916</xdr:colOff>
      <xdr:row>0</xdr:row>
      <xdr:rowOff>52917</xdr:rowOff>
    </xdr:from>
    <xdr:to>
      <xdr:col>11</xdr:col>
      <xdr:colOff>349250</xdr:colOff>
      <xdr:row>4</xdr:row>
      <xdr:rowOff>42332</xdr:rowOff>
    </xdr:to>
    <xdr:sp macro="" textlink="">
      <xdr:nvSpPr>
        <xdr:cNvPr id="4" name="吹き出し: 四角形 3">
          <a:extLst>
            <a:ext uri="{FF2B5EF4-FFF2-40B4-BE49-F238E27FC236}">
              <a16:creationId xmlns:a16="http://schemas.microsoft.com/office/drawing/2014/main" id="{A3C466A5-C15A-4580-8F27-495A767FE38A}"/>
            </a:ext>
          </a:extLst>
        </xdr:cNvPr>
        <xdr:cNvSpPr/>
      </xdr:nvSpPr>
      <xdr:spPr>
        <a:xfrm>
          <a:off x="7958666" y="52917"/>
          <a:ext cx="3598334" cy="687915"/>
        </a:xfrm>
        <a:prstGeom prst="wedgeRectCallout">
          <a:avLst>
            <a:gd name="adj1" fmla="val -20539"/>
            <a:gd name="adj2" fmla="val 69577"/>
          </a:avLst>
        </a:prstGeom>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経費（税込）、経費（税抜）、消費税に分けて記入してください。請求書に書かれている場合にはその金額、そうでない場合には計算した金額を記入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V49"/>
  <sheetViews>
    <sheetView showGridLines="0" tabSelected="1" view="pageBreakPreview" zoomScaleNormal="100" zoomScaleSheetLayoutView="100" workbookViewId="0">
      <selection activeCell="I7" sqref="I7"/>
    </sheetView>
  </sheetViews>
  <sheetFormatPr defaultColWidth="9" defaultRowHeight="13.2"/>
  <cols>
    <col min="1" max="3" width="2.77734375" style="127" customWidth="1"/>
    <col min="4" max="4" width="30" style="131" customWidth="1"/>
    <col min="5" max="5" width="20.109375" style="131" customWidth="1"/>
    <col min="6" max="6" width="16.44140625" style="131" customWidth="1"/>
    <col min="7" max="7" width="24.6640625" style="131" customWidth="1"/>
    <col min="8" max="8" width="11.6640625" style="180" customWidth="1"/>
    <col min="9" max="12" width="11.6640625" style="128" customWidth="1"/>
    <col min="13" max="13" width="6.109375" style="129" customWidth="1"/>
    <col min="14" max="14" width="6.21875" style="130" customWidth="1"/>
    <col min="15" max="15" width="3.44140625" style="129" bestFit="1" customWidth="1"/>
    <col min="16" max="16" width="4.88671875" style="130" customWidth="1"/>
    <col min="17" max="17" width="3.88671875" style="129" customWidth="1"/>
    <col min="18" max="18" width="4.21875" style="130" customWidth="1"/>
    <col min="19" max="19" width="19.109375" style="130" customWidth="1"/>
    <col min="20" max="20" width="9.6640625" style="179" customWidth="1"/>
    <col min="21" max="21" width="37.77734375" style="180" customWidth="1"/>
    <col min="22" max="22" width="10.6640625" style="1" customWidth="1"/>
    <col min="23" max="16384" width="9" style="1"/>
  </cols>
  <sheetData>
    <row r="1" spans="1:22" ht="6.75" customHeight="1">
      <c r="A1" s="78"/>
      <c r="B1" s="78"/>
      <c r="C1" s="78"/>
      <c r="D1" s="78"/>
      <c r="E1" s="78"/>
      <c r="F1" s="78"/>
      <c r="G1" s="78"/>
      <c r="H1" s="80"/>
      <c r="I1" s="79"/>
      <c r="J1" s="79"/>
      <c r="K1" s="79"/>
      <c r="L1" s="79"/>
      <c r="M1" s="80"/>
      <c r="N1" s="81"/>
      <c r="O1" s="80"/>
      <c r="P1" s="81"/>
      <c r="Q1" s="80"/>
      <c r="R1" s="81"/>
      <c r="S1" s="81"/>
      <c r="T1" s="100"/>
      <c r="U1" s="80"/>
    </row>
    <row r="2" spans="1:22" ht="14.4">
      <c r="A2" s="78" t="s">
        <v>117</v>
      </c>
      <c r="B2" s="131"/>
      <c r="C2" s="131"/>
      <c r="E2" s="78"/>
      <c r="F2" s="78"/>
      <c r="G2" s="78"/>
      <c r="H2" s="80"/>
      <c r="I2" s="79"/>
      <c r="J2" s="79"/>
      <c r="K2" s="79"/>
      <c r="L2" s="79"/>
      <c r="M2" s="80"/>
      <c r="N2" s="81"/>
      <c r="O2" s="80"/>
      <c r="P2" s="81"/>
      <c r="Q2" s="80"/>
      <c r="R2" s="81"/>
      <c r="S2" s="81"/>
      <c r="T2" s="100"/>
      <c r="U2" s="80"/>
    </row>
    <row r="3" spans="1:22" ht="21" customHeight="1">
      <c r="A3" s="78"/>
      <c r="B3" s="78"/>
      <c r="C3" s="78"/>
      <c r="D3" s="78"/>
      <c r="E3" s="78"/>
      <c r="F3" s="78"/>
      <c r="G3" s="78"/>
      <c r="H3" s="80"/>
      <c r="I3" s="79"/>
      <c r="J3" s="79"/>
      <c r="K3" s="79"/>
      <c r="L3" s="79"/>
      <c r="M3" s="80"/>
      <c r="N3" s="81"/>
      <c r="O3" s="80"/>
      <c r="P3" s="81"/>
      <c r="Q3" s="80"/>
      <c r="R3" s="81"/>
      <c r="S3" s="81"/>
      <c r="T3" s="100"/>
      <c r="U3" s="132" t="s">
        <v>37</v>
      </c>
    </row>
    <row r="4" spans="1:22" ht="12.75" customHeight="1">
      <c r="A4" s="78" t="s">
        <v>116</v>
      </c>
      <c r="B4" s="78"/>
      <c r="C4" s="78"/>
      <c r="D4" s="78"/>
      <c r="E4" s="78"/>
      <c r="F4" s="78"/>
      <c r="G4" s="78"/>
      <c r="H4" s="80"/>
      <c r="I4" s="79"/>
      <c r="J4" s="79"/>
      <c r="K4" s="79"/>
      <c r="L4" s="79"/>
      <c r="M4" s="80"/>
      <c r="N4" s="81"/>
      <c r="O4" s="80"/>
      <c r="P4" s="80"/>
      <c r="Q4" s="210"/>
      <c r="R4" s="210"/>
      <c r="S4" s="82" t="s">
        <v>30</v>
      </c>
      <c r="T4" s="211"/>
      <c r="U4" s="211"/>
    </row>
    <row r="5" spans="1:22" ht="12.75" customHeight="1">
      <c r="A5" s="78"/>
      <c r="B5" s="78"/>
      <c r="C5" s="78"/>
      <c r="D5" s="78"/>
      <c r="E5" s="78"/>
      <c r="F5" s="78"/>
      <c r="G5" s="78"/>
      <c r="H5" s="80"/>
      <c r="I5" s="79"/>
      <c r="J5" s="79"/>
      <c r="K5" s="79"/>
      <c r="L5" s="79"/>
      <c r="M5" s="80"/>
      <c r="N5" s="81"/>
      <c r="O5" s="80"/>
      <c r="P5" s="81"/>
      <c r="Q5" s="80"/>
      <c r="R5" s="133"/>
      <c r="S5" s="134"/>
      <c r="T5" s="100"/>
      <c r="U5" s="80"/>
    </row>
    <row r="6" spans="1:22" ht="14.4">
      <c r="A6" s="78"/>
      <c r="B6" s="212" t="s">
        <v>112</v>
      </c>
      <c r="C6" s="213"/>
      <c r="D6" s="214"/>
      <c r="E6" s="135"/>
      <c r="F6" s="83"/>
      <c r="G6" s="83"/>
      <c r="H6" s="226" t="s">
        <v>119</v>
      </c>
      <c r="I6" s="85" t="s">
        <v>113</v>
      </c>
      <c r="J6" s="85" t="s">
        <v>114</v>
      </c>
      <c r="K6" s="85" t="s">
        <v>115</v>
      </c>
      <c r="L6" s="86" t="s">
        <v>8</v>
      </c>
      <c r="M6" s="218" t="s">
        <v>7</v>
      </c>
      <c r="N6" s="219"/>
      <c r="O6" s="218" t="s">
        <v>6</v>
      </c>
      <c r="P6" s="219"/>
      <c r="Q6" s="218" t="s">
        <v>5</v>
      </c>
      <c r="R6" s="220"/>
      <c r="S6" s="84"/>
      <c r="T6" s="221" t="s">
        <v>31</v>
      </c>
      <c r="U6" s="222"/>
    </row>
    <row r="7" spans="1:22" ht="14.4">
      <c r="A7" s="78"/>
      <c r="B7" s="215"/>
      <c r="C7" s="216"/>
      <c r="D7" s="217"/>
      <c r="E7" s="136" t="s">
        <v>4</v>
      </c>
      <c r="F7" s="137" t="s">
        <v>3</v>
      </c>
      <c r="G7" s="137" t="s">
        <v>2</v>
      </c>
      <c r="H7" s="138" t="s">
        <v>32</v>
      </c>
      <c r="I7" s="225" t="s">
        <v>109</v>
      </c>
      <c r="J7" s="87" t="s">
        <v>111</v>
      </c>
      <c r="K7" s="87" t="s">
        <v>110</v>
      </c>
      <c r="L7" s="88" t="s">
        <v>1</v>
      </c>
      <c r="M7" s="89"/>
      <c r="N7" s="90" t="s">
        <v>0</v>
      </c>
      <c r="O7" s="89"/>
      <c r="P7" s="90" t="s">
        <v>0</v>
      </c>
      <c r="Q7" s="89"/>
      <c r="R7" s="91" t="s">
        <v>0</v>
      </c>
      <c r="S7" s="138" t="s">
        <v>33</v>
      </c>
      <c r="T7" s="139" t="s">
        <v>34</v>
      </c>
      <c r="U7" s="140" t="s">
        <v>38</v>
      </c>
    </row>
    <row r="8" spans="1:22" ht="14.4">
      <c r="A8" s="78"/>
      <c r="B8" s="92">
        <v>1</v>
      </c>
      <c r="C8" s="93"/>
      <c r="D8" s="141"/>
      <c r="E8" s="142"/>
      <c r="F8" s="143"/>
      <c r="G8" s="143"/>
      <c r="H8" s="20"/>
      <c r="I8" s="94"/>
      <c r="J8" s="204"/>
      <c r="K8" s="94" t="str">
        <f>IF(L8&gt;0,MAX(L8,L8*M8,L8*M8*O8,L8*M8*O8*Q8),"")</f>
        <v/>
      </c>
      <c r="L8" s="95"/>
      <c r="M8" s="96"/>
      <c r="N8" s="97"/>
      <c r="O8" s="96"/>
      <c r="P8" s="97"/>
      <c r="Q8" s="96"/>
      <c r="R8" s="98"/>
      <c r="S8" s="26"/>
      <c r="T8" s="144"/>
      <c r="U8" s="145"/>
      <c r="V8" s="6"/>
    </row>
    <row r="9" spans="1:22" ht="14.4">
      <c r="A9" s="78"/>
      <c r="B9" s="99"/>
      <c r="C9" s="100"/>
      <c r="D9" s="146"/>
      <c r="E9" s="147"/>
      <c r="F9" s="58"/>
      <c r="G9" s="58"/>
      <c r="H9" s="20"/>
      <c r="I9" s="101"/>
      <c r="J9" s="205"/>
      <c r="K9" s="101" t="str">
        <f t="shared" ref="K9" si="0">IF(L9&gt;0,MAX(L9,L9*M9,L9*M9*O9,L9*M9*O9*Q9),"")</f>
        <v/>
      </c>
      <c r="L9" s="102"/>
      <c r="M9" s="80"/>
      <c r="N9" s="103"/>
      <c r="O9" s="80"/>
      <c r="P9" s="103"/>
      <c r="Q9" s="80"/>
      <c r="R9" s="104"/>
      <c r="S9" s="37"/>
      <c r="T9" s="148"/>
      <c r="U9" s="149"/>
      <c r="V9" s="6"/>
    </row>
    <row r="10" spans="1:22" ht="14.4">
      <c r="A10" s="78"/>
      <c r="B10" s="99"/>
      <c r="C10" s="100"/>
      <c r="D10" s="146"/>
      <c r="E10" s="147"/>
      <c r="F10" s="58"/>
      <c r="G10" s="58"/>
      <c r="H10" s="20"/>
      <c r="I10" s="101"/>
      <c r="J10" s="205"/>
      <c r="K10" s="101" t="str">
        <f>IF(L10&gt;0,MAX(L10,L10*M10,L10*M10*O10,L10*M10*O10*Q10),"")</f>
        <v/>
      </c>
      <c r="L10" s="102"/>
      <c r="M10" s="80"/>
      <c r="N10" s="103"/>
      <c r="O10" s="80"/>
      <c r="P10" s="103"/>
      <c r="Q10" s="80"/>
      <c r="R10" s="104"/>
      <c r="S10" s="37"/>
      <c r="T10" s="148"/>
      <c r="U10" s="149"/>
      <c r="V10" s="6"/>
    </row>
    <row r="11" spans="1:22" ht="14.4">
      <c r="A11" s="78"/>
      <c r="B11" s="105"/>
      <c r="C11" s="106"/>
      <c r="D11" s="150"/>
      <c r="E11" s="151"/>
      <c r="F11" s="152"/>
      <c r="G11" s="152"/>
      <c r="H11" s="20"/>
      <c r="I11" s="107"/>
      <c r="J11" s="206"/>
      <c r="K11" s="107" t="str">
        <f t="shared" ref="K11:K46" si="1">IF(L11&gt;0,MAX(L11,L11*M11,L11*M11*O11,L11*M11*O11*Q11),"")</f>
        <v/>
      </c>
      <c r="L11" s="108"/>
      <c r="M11" s="109"/>
      <c r="N11" s="110"/>
      <c r="O11" s="109"/>
      <c r="P11" s="110"/>
      <c r="Q11" s="109"/>
      <c r="R11" s="111"/>
      <c r="S11" s="112"/>
      <c r="T11" s="153"/>
      <c r="U11" s="154"/>
      <c r="V11" s="6"/>
    </row>
    <row r="12" spans="1:22" ht="14.4">
      <c r="A12" s="78"/>
      <c r="B12" s="113">
        <v>2</v>
      </c>
      <c r="C12" s="78"/>
      <c r="D12" s="141"/>
      <c r="E12" s="147"/>
      <c r="F12" s="58"/>
      <c r="G12" s="58"/>
      <c r="H12" s="20"/>
      <c r="I12" s="101"/>
      <c r="J12" s="205"/>
      <c r="K12" s="101" t="str">
        <f t="shared" si="1"/>
        <v/>
      </c>
      <c r="L12" s="102"/>
      <c r="M12" s="80"/>
      <c r="N12" s="103"/>
      <c r="O12" s="80"/>
      <c r="P12" s="103"/>
      <c r="Q12" s="80"/>
      <c r="R12" s="104"/>
      <c r="S12" s="26"/>
      <c r="T12" s="155"/>
      <c r="U12" s="145"/>
      <c r="V12" s="6"/>
    </row>
    <row r="13" spans="1:22" ht="14.4">
      <c r="A13" s="78"/>
      <c r="B13" s="113"/>
      <c r="C13" s="78"/>
      <c r="D13" s="146"/>
      <c r="E13" s="147"/>
      <c r="F13" s="58"/>
      <c r="G13" s="58"/>
      <c r="H13" s="20"/>
      <c r="I13" s="101"/>
      <c r="J13" s="205"/>
      <c r="K13" s="101" t="str">
        <f t="shared" si="1"/>
        <v/>
      </c>
      <c r="L13" s="102"/>
      <c r="M13" s="80"/>
      <c r="N13" s="103"/>
      <c r="O13" s="80"/>
      <c r="P13" s="103"/>
      <c r="Q13" s="80"/>
      <c r="R13" s="104"/>
      <c r="S13" s="37"/>
      <c r="T13" s="148"/>
      <c r="U13" s="149"/>
      <c r="V13" s="6"/>
    </row>
    <row r="14" spans="1:22" ht="14.4">
      <c r="A14" s="78"/>
      <c r="B14" s="113"/>
      <c r="C14" s="78"/>
      <c r="D14" s="156"/>
      <c r="E14" s="147"/>
      <c r="F14" s="58"/>
      <c r="G14" s="58"/>
      <c r="H14" s="20"/>
      <c r="I14" s="101"/>
      <c r="J14" s="205"/>
      <c r="K14" s="101" t="str">
        <f>IF(L14&gt;0,MAX(L14,L14*M14,L14*M14*O14,L14*M14*O14*Q14),"")</f>
        <v/>
      </c>
      <c r="L14" s="102"/>
      <c r="M14" s="80"/>
      <c r="N14" s="103"/>
      <c r="O14" s="80"/>
      <c r="P14" s="103"/>
      <c r="Q14" s="80"/>
      <c r="R14" s="104"/>
      <c r="S14" s="58"/>
      <c r="T14" s="148"/>
      <c r="U14" s="149"/>
      <c r="V14" s="6"/>
    </row>
    <row r="15" spans="1:22" ht="14.4">
      <c r="A15" s="78"/>
      <c r="B15" s="113"/>
      <c r="C15" s="78"/>
      <c r="D15" s="146"/>
      <c r="E15" s="147"/>
      <c r="F15" s="58"/>
      <c r="G15" s="58"/>
      <c r="H15" s="20"/>
      <c r="I15" s="101"/>
      <c r="J15" s="205"/>
      <c r="K15" s="101" t="str">
        <f t="shared" ref="K15:K16" si="2">IF(L15&gt;0,MAX(L15,L15*M15,L15*M15*O15,L15*M15*O15*Q15),"")</f>
        <v/>
      </c>
      <c r="L15" s="102"/>
      <c r="M15" s="80"/>
      <c r="N15" s="103"/>
      <c r="O15" s="80"/>
      <c r="P15" s="103"/>
      <c r="Q15" s="80"/>
      <c r="R15" s="104"/>
      <c r="S15" s="58"/>
      <c r="T15" s="148"/>
      <c r="U15" s="149"/>
      <c r="V15" s="6"/>
    </row>
    <row r="16" spans="1:22" ht="14.4">
      <c r="A16" s="78"/>
      <c r="B16" s="113"/>
      <c r="C16" s="78"/>
      <c r="D16" s="156"/>
      <c r="E16" s="147"/>
      <c r="F16" s="58"/>
      <c r="G16" s="58"/>
      <c r="H16" s="20"/>
      <c r="I16" s="101"/>
      <c r="J16" s="205"/>
      <c r="K16" s="101" t="str">
        <f t="shared" si="2"/>
        <v/>
      </c>
      <c r="L16" s="102"/>
      <c r="M16" s="80"/>
      <c r="N16" s="103"/>
      <c r="O16" s="80"/>
      <c r="P16" s="103"/>
      <c r="Q16" s="80"/>
      <c r="R16" s="104"/>
      <c r="S16" s="58"/>
      <c r="T16" s="148"/>
      <c r="U16" s="149"/>
      <c r="V16" s="6"/>
    </row>
    <row r="17" spans="1:22" ht="14.4">
      <c r="A17" s="78"/>
      <c r="B17" s="113"/>
      <c r="C17" s="78"/>
      <c r="D17" s="146"/>
      <c r="E17" s="147"/>
      <c r="F17" s="58"/>
      <c r="G17" s="58"/>
      <c r="H17" s="20"/>
      <c r="I17" s="101"/>
      <c r="J17" s="205"/>
      <c r="K17" s="101" t="str">
        <f t="shared" ref="K17:K18" si="3">IF(L17&gt;0,MAX(L17,L17*M17,L17*M17*O17,L17*M17*O17*Q17),"")</f>
        <v/>
      </c>
      <c r="L17" s="102"/>
      <c r="M17" s="80"/>
      <c r="N17" s="103"/>
      <c r="O17" s="80"/>
      <c r="P17" s="103"/>
      <c r="Q17" s="80"/>
      <c r="R17" s="104"/>
      <c r="S17" s="58"/>
      <c r="T17" s="148"/>
      <c r="U17" s="149"/>
      <c r="V17" s="6"/>
    </row>
    <row r="18" spans="1:22" ht="14.4">
      <c r="A18" s="78"/>
      <c r="B18" s="113"/>
      <c r="C18" s="78"/>
      <c r="D18" s="156"/>
      <c r="E18" s="147"/>
      <c r="F18" s="58"/>
      <c r="G18" s="58"/>
      <c r="H18" s="20"/>
      <c r="I18" s="101"/>
      <c r="J18" s="205"/>
      <c r="K18" s="101" t="str">
        <f t="shared" si="3"/>
        <v/>
      </c>
      <c r="L18" s="102"/>
      <c r="M18" s="80"/>
      <c r="N18" s="103"/>
      <c r="O18" s="80"/>
      <c r="P18" s="103"/>
      <c r="Q18" s="80"/>
      <c r="R18" s="104"/>
      <c r="S18" s="58"/>
      <c r="T18" s="148"/>
      <c r="U18" s="149"/>
      <c r="V18" s="6"/>
    </row>
    <row r="19" spans="1:22" ht="14.4">
      <c r="A19" s="78"/>
      <c r="B19" s="114"/>
      <c r="C19" s="115"/>
      <c r="D19" s="157"/>
      <c r="E19" s="151"/>
      <c r="F19" s="152"/>
      <c r="G19" s="152"/>
      <c r="H19" s="20"/>
      <c r="I19" s="107"/>
      <c r="J19" s="206"/>
      <c r="K19" s="107" t="str">
        <f t="shared" si="1"/>
        <v/>
      </c>
      <c r="L19" s="108"/>
      <c r="M19" s="109"/>
      <c r="N19" s="110"/>
      <c r="O19" s="109"/>
      <c r="P19" s="110"/>
      <c r="Q19" s="109"/>
      <c r="R19" s="111"/>
      <c r="S19" s="112"/>
      <c r="T19" s="153"/>
      <c r="U19" s="158"/>
      <c r="V19" s="6"/>
    </row>
    <row r="20" spans="1:22" ht="14.4">
      <c r="A20" s="78"/>
      <c r="B20" s="116">
        <v>3</v>
      </c>
      <c r="C20" s="117"/>
      <c r="D20" s="159"/>
      <c r="E20" s="160"/>
      <c r="F20" s="161"/>
      <c r="G20" s="58"/>
      <c r="H20" s="20"/>
      <c r="I20" s="94"/>
      <c r="J20" s="204"/>
      <c r="K20" s="94" t="str">
        <f t="shared" si="1"/>
        <v/>
      </c>
      <c r="L20" s="95"/>
      <c r="M20" s="96"/>
      <c r="N20" s="97"/>
      <c r="O20" s="96"/>
      <c r="P20" s="97"/>
      <c r="Q20" s="96"/>
      <c r="R20" s="98"/>
      <c r="S20" s="26"/>
      <c r="T20" s="144"/>
      <c r="U20" s="145"/>
      <c r="V20" s="6"/>
    </row>
    <row r="21" spans="1:22" ht="14.4">
      <c r="A21" s="78"/>
      <c r="B21" s="113"/>
      <c r="C21" s="78"/>
      <c r="D21" s="162"/>
      <c r="E21" s="147"/>
      <c r="F21" s="58"/>
      <c r="G21" s="58"/>
      <c r="H21" s="20"/>
      <c r="I21" s="101"/>
      <c r="J21" s="205"/>
      <c r="K21" s="101" t="str">
        <f>IF(L21&gt;0,MAX(L21,L21*M21,L21*M21*O21,L21*M21*O21*Q21),"")</f>
        <v/>
      </c>
      <c r="L21" s="102"/>
      <c r="M21" s="80"/>
      <c r="N21" s="103"/>
      <c r="O21" s="80"/>
      <c r="P21" s="103"/>
      <c r="Q21" s="80"/>
      <c r="R21" s="104"/>
      <c r="S21" s="37"/>
      <c r="T21" s="148"/>
      <c r="U21" s="149"/>
      <c r="V21" s="6"/>
    </row>
    <row r="22" spans="1:22" ht="14.4">
      <c r="A22" s="78"/>
      <c r="B22" s="113"/>
      <c r="C22" s="78"/>
      <c r="D22" s="146"/>
      <c r="E22" s="147"/>
      <c r="F22" s="58"/>
      <c r="G22" s="58"/>
      <c r="H22" s="20"/>
      <c r="I22" s="101"/>
      <c r="J22" s="205"/>
      <c r="K22" s="101" t="str">
        <f t="shared" ref="K22:K23" si="4">IF(L22&gt;0,MAX(L22,L22*M22,L22*M22*O22,L22*M22*O22*Q22),"")</f>
        <v/>
      </c>
      <c r="L22" s="102"/>
      <c r="M22" s="80"/>
      <c r="N22" s="103"/>
      <c r="O22" s="80"/>
      <c r="P22" s="103"/>
      <c r="Q22" s="80"/>
      <c r="R22" s="104"/>
      <c r="S22" s="37"/>
      <c r="T22" s="148"/>
      <c r="U22" s="149"/>
      <c r="V22" s="6"/>
    </row>
    <row r="23" spans="1:22" ht="14.4">
      <c r="A23" s="78"/>
      <c r="B23" s="113"/>
      <c r="C23" s="78"/>
      <c r="D23" s="146"/>
      <c r="E23" s="147"/>
      <c r="F23" s="58"/>
      <c r="G23" s="58"/>
      <c r="H23" s="20"/>
      <c r="I23" s="101"/>
      <c r="J23" s="205"/>
      <c r="K23" s="101" t="str">
        <f t="shared" si="4"/>
        <v/>
      </c>
      <c r="L23" s="102"/>
      <c r="M23" s="80"/>
      <c r="N23" s="103"/>
      <c r="O23" s="80"/>
      <c r="P23" s="103"/>
      <c r="Q23" s="80"/>
      <c r="R23" s="104"/>
      <c r="S23" s="37"/>
      <c r="T23" s="148"/>
      <c r="U23" s="149"/>
      <c r="V23" s="6"/>
    </row>
    <row r="24" spans="1:22" ht="14.4">
      <c r="A24" s="78"/>
      <c r="B24" s="113"/>
      <c r="C24" s="78"/>
      <c r="D24" s="146"/>
      <c r="E24" s="147"/>
      <c r="F24" s="58"/>
      <c r="G24" s="58"/>
      <c r="H24" s="20"/>
      <c r="I24" s="101"/>
      <c r="J24" s="205"/>
      <c r="K24" s="101" t="str">
        <f t="shared" ref="K24" si="5">IF(L24&gt;0,MAX(L24,L24*M24,L24*M24*O24,L24*M24*O24*Q24),"")</f>
        <v/>
      </c>
      <c r="L24" s="102"/>
      <c r="M24" s="80"/>
      <c r="N24" s="103"/>
      <c r="O24" s="80"/>
      <c r="P24" s="103"/>
      <c r="Q24" s="80"/>
      <c r="R24" s="104"/>
      <c r="S24" s="37"/>
      <c r="T24" s="148"/>
      <c r="U24" s="149"/>
      <c r="V24" s="6"/>
    </row>
    <row r="25" spans="1:22" ht="14.4">
      <c r="A25" s="78"/>
      <c r="B25" s="113"/>
      <c r="C25" s="78"/>
      <c r="D25" s="146"/>
      <c r="E25" s="147"/>
      <c r="F25" s="58"/>
      <c r="G25" s="76"/>
      <c r="H25" s="20"/>
      <c r="I25" s="101"/>
      <c r="J25" s="205"/>
      <c r="K25" s="101" t="str">
        <f t="shared" ref="K25" si="6">IF(L25&gt;0,MAX(L25,L25*M25,L25*M25*O25,L25*M25*O25*Q25),"")</f>
        <v/>
      </c>
      <c r="L25" s="102"/>
      <c r="M25" s="80"/>
      <c r="N25" s="103"/>
      <c r="O25" s="80"/>
      <c r="P25" s="103"/>
      <c r="Q25" s="80"/>
      <c r="R25" s="104"/>
      <c r="S25" s="37"/>
      <c r="T25" s="148"/>
      <c r="U25" s="149"/>
      <c r="V25" s="6"/>
    </row>
    <row r="26" spans="1:22" ht="14.4">
      <c r="A26" s="78"/>
      <c r="B26" s="113"/>
      <c r="C26" s="78"/>
      <c r="D26" s="146"/>
      <c r="E26" s="147"/>
      <c r="F26" s="58"/>
      <c r="G26" s="76"/>
      <c r="H26" s="20"/>
      <c r="I26" s="101"/>
      <c r="J26" s="205"/>
      <c r="K26" s="101" t="str">
        <f t="shared" ref="K26" si="7">IF(L26&gt;0,MAX(L26,L26*M26,L26*M26*O26,L26*M26*O26*Q26),"")</f>
        <v/>
      </c>
      <c r="L26" s="102"/>
      <c r="M26" s="80"/>
      <c r="N26" s="103"/>
      <c r="O26" s="80"/>
      <c r="P26" s="103"/>
      <c r="Q26" s="80"/>
      <c r="R26" s="104"/>
      <c r="S26" s="37"/>
      <c r="T26" s="148"/>
      <c r="U26" s="149"/>
      <c r="V26" s="6"/>
    </row>
    <row r="27" spans="1:22" ht="14.4">
      <c r="A27" s="78"/>
      <c r="B27" s="113"/>
      <c r="C27" s="78"/>
      <c r="D27" s="163"/>
      <c r="E27" s="147"/>
      <c r="F27" s="58"/>
      <c r="G27" s="164"/>
      <c r="H27" s="20"/>
      <c r="I27" s="101"/>
      <c r="J27" s="205"/>
      <c r="K27" s="101" t="str">
        <f t="shared" si="1"/>
        <v/>
      </c>
      <c r="L27" s="102"/>
      <c r="M27" s="80"/>
      <c r="N27" s="103"/>
      <c r="O27" s="80"/>
      <c r="P27" s="103"/>
      <c r="Q27" s="80"/>
      <c r="R27" s="104"/>
      <c r="S27" s="37"/>
      <c r="T27" s="155"/>
      <c r="U27" s="165"/>
      <c r="V27" s="6"/>
    </row>
    <row r="28" spans="1:22" ht="14.4">
      <c r="A28" s="78"/>
      <c r="B28" s="116">
        <v>4</v>
      </c>
      <c r="C28" s="117"/>
      <c r="D28" s="159"/>
      <c r="E28" s="142"/>
      <c r="F28" s="143"/>
      <c r="G28" s="58"/>
      <c r="H28" s="20"/>
      <c r="I28" s="94"/>
      <c r="J28" s="204"/>
      <c r="K28" s="94" t="str">
        <f>IF(L28&gt;0,MAX(L28,L28*M28,L28*M28*O28,L28*M28*O28*Q28),"")</f>
        <v/>
      </c>
      <c r="L28" s="95"/>
      <c r="M28" s="96"/>
      <c r="N28" s="97"/>
      <c r="O28" s="96"/>
      <c r="P28" s="97"/>
      <c r="Q28" s="96"/>
      <c r="R28" s="98"/>
      <c r="S28" s="26"/>
      <c r="T28" s="144"/>
      <c r="U28" s="145"/>
      <c r="V28" s="6"/>
    </row>
    <row r="29" spans="1:22" ht="14.4">
      <c r="A29" s="78"/>
      <c r="B29" s="113"/>
      <c r="C29" s="78"/>
      <c r="D29" s="58"/>
      <c r="E29" s="166"/>
      <c r="F29" s="167"/>
      <c r="G29" s="168"/>
      <c r="H29" s="20"/>
      <c r="I29" s="101"/>
      <c r="J29" s="205"/>
      <c r="K29" s="101" t="str">
        <f t="shared" ref="K29:K30" si="8">IF(L29&gt;0,MAX(L29,L29*M29,L29*M29*O29,L29*M29*O29*Q29),"")</f>
        <v/>
      </c>
      <c r="L29" s="102"/>
      <c r="M29" s="80"/>
      <c r="N29" s="103"/>
      <c r="O29" s="80"/>
      <c r="P29" s="103"/>
      <c r="Q29" s="80"/>
      <c r="R29" s="104"/>
      <c r="S29" s="118"/>
      <c r="T29" s="148"/>
      <c r="U29" s="169"/>
      <c r="V29" s="6"/>
    </row>
    <row r="30" spans="1:22" ht="14.4">
      <c r="A30" s="78"/>
      <c r="B30" s="113"/>
      <c r="C30" s="78"/>
      <c r="D30" s="146"/>
      <c r="E30" s="147"/>
      <c r="F30" s="58"/>
      <c r="G30" s="76"/>
      <c r="H30" s="20"/>
      <c r="I30" s="101"/>
      <c r="J30" s="205"/>
      <c r="K30" s="101" t="str">
        <f t="shared" si="8"/>
        <v/>
      </c>
      <c r="L30" s="102"/>
      <c r="M30" s="80"/>
      <c r="N30" s="103"/>
      <c r="O30" s="80"/>
      <c r="P30" s="103"/>
      <c r="Q30" s="80"/>
      <c r="R30" s="104"/>
      <c r="S30" s="37"/>
      <c r="T30" s="148"/>
      <c r="U30" s="149"/>
      <c r="V30" s="6"/>
    </row>
    <row r="31" spans="1:22" ht="14.4">
      <c r="A31" s="78"/>
      <c r="B31" s="113"/>
      <c r="C31" s="78"/>
      <c r="D31" s="162"/>
      <c r="E31" s="147"/>
      <c r="F31" s="58"/>
      <c r="G31" s="76"/>
      <c r="H31" s="20"/>
      <c r="I31" s="101"/>
      <c r="J31" s="205"/>
      <c r="K31" s="101" t="str">
        <f t="shared" si="1"/>
        <v/>
      </c>
      <c r="L31" s="102"/>
      <c r="M31" s="80"/>
      <c r="N31" s="103"/>
      <c r="O31" s="80"/>
      <c r="P31" s="103"/>
      <c r="Q31" s="80"/>
      <c r="R31" s="104"/>
      <c r="S31" s="37"/>
      <c r="T31" s="148"/>
      <c r="U31" s="149"/>
      <c r="V31" s="6"/>
    </row>
    <row r="32" spans="1:22" ht="14.4">
      <c r="A32" s="78"/>
      <c r="B32" s="114"/>
      <c r="C32" s="115"/>
      <c r="D32" s="152"/>
      <c r="E32" s="151"/>
      <c r="F32" s="152"/>
      <c r="G32" s="152"/>
      <c r="H32" s="20"/>
      <c r="I32" s="107"/>
      <c r="J32" s="206"/>
      <c r="K32" s="107" t="str">
        <f t="shared" si="1"/>
        <v/>
      </c>
      <c r="L32" s="108"/>
      <c r="M32" s="109"/>
      <c r="N32" s="110"/>
      <c r="O32" s="109"/>
      <c r="P32" s="110"/>
      <c r="Q32" s="109"/>
      <c r="R32" s="111"/>
      <c r="S32" s="119"/>
      <c r="T32" s="170"/>
      <c r="U32" s="171"/>
      <c r="V32" s="6"/>
    </row>
    <row r="33" spans="1:22" ht="14.4">
      <c r="A33" s="78"/>
      <c r="B33" s="113">
        <v>5</v>
      </c>
      <c r="C33" s="78"/>
      <c r="D33" s="162"/>
      <c r="E33" s="142"/>
      <c r="F33" s="143"/>
      <c r="G33" s="58"/>
      <c r="H33" s="20"/>
      <c r="I33" s="101"/>
      <c r="J33" s="205"/>
      <c r="K33" s="101" t="str">
        <f>IF(L33&gt;0,MAX(L33,L33*M33,L33*M33*O33,L33*M33*O33*Q33),"")</f>
        <v/>
      </c>
      <c r="L33" s="95"/>
      <c r="M33" s="96"/>
      <c r="N33" s="97"/>
      <c r="O33" s="80"/>
      <c r="P33" s="103"/>
      <c r="Q33" s="80"/>
      <c r="R33" s="104"/>
      <c r="S33" s="26"/>
      <c r="T33" s="155"/>
      <c r="U33" s="145"/>
      <c r="V33" s="6"/>
    </row>
    <row r="34" spans="1:22" ht="14.4">
      <c r="A34" s="78"/>
      <c r="B34" s="113"/>
      <c r="C34" s="78"/>
      <c r="D34" s="162"/>
      <c r="E34" s="147"/>
      <c r="F34" s="167"/>
      <c r="G34" s="76"/>
      <c r="H34" s="20"/>
      <c r="I34" s="101"/>
      <c r="J34" s="205"/>
      <c r="K34" s="101" t="str">
        <f t="shared" ref="K34:K35" si="9">IF(L34&gt;0,MAX(L34,L34*M34,L34*M34*O34,L34*M34*O34*Q34),"")</f>
        <v/>
      </c>
      <c r="L34" s="102"/>
      <c r="M34" s="80"/>
      <c r="N34" s="103"/>
      <c r="O34" s="80"/>
      <c r="P34" s="103"/>
      <c r="Q34" s="80"/>
      <c r="R34" s="104"/>
      <c r="S34" s="37"/>
      <c r="T34" s="148"/>
      <c r="U34" s="149"/>
      <c r="V34" s="6"/>
    </row>
    <row r="35" spans="1:22" ht="14.4">
      <c r="A35" s="78"/>
      <c r="B35" s="113"/>
      <c r="C35" s="78"/>
      <c r="D35" s="58"/>
      <c r="E35" s="147"/>
      <c r="F35" s="58"/>
      <c r="G35" s="76"/>
      <c r="H35" s="20"/>
      <c r="I35" s="101"/>
      <c r="J35" s="205"/>
      <c r="K35" s="101" t="str">
        <f t="shared" si="9"/>
        <v/>
      </c>
      <c r="L35" s="102"/>
      <c r="M35" s="80"/>
      <c r="N35" s="103"/>
      <c r="O35" s="80"/>
      <c r="P35" s="103"/>
      <c r="Q35" s="80"/>
      <c r="R35" s="104"/>
      <c r="S35" s="37"/>
      <c r="T35" s="148"/>
      <c r="U35" s="149"/>
      <c r="V35" s="6"/>
    </row>
    <row r="36" spans="1:22" ht="14.4">
      <c r="A36" s="78"/>
      <c r="B36" s="113"/>
      <c r="C36" s="78"/>
      <c r="D36" s="58"/>
      <c r="E36" s="147"/>
      <c r="F36" s="58"/>
      <c r="G36" s="76"/>
      <c r="H36" s="20"/>
      <c r="I36" s="101"/>
      <c r="J36" s="205"/>
      <c r="K36" s="101" t="str">
        <f t="shared" si="1"/>
        <v/>
      </c>
      <c r="L36" s="102"/>
      <c r="M36" s="80"/>
      <c r="N36" s="103"/>
      <c r="O36" s="80"/>
      <c r="P36" s="103"/>
      <c r="Q36" s="80"/>
      <c r="R36" s="104"/>
      <c r="S36" s="37"/>
      <c r="T36" s="148"/>
      <c r="U36" s="149"/>
      <c r="V36" s="6"/>
    </row>
    <row r="37" spans="1:22" ht="14.4">
      <c r="A37" s="78"/>
      <c r="B37" s="113"/>
      <c r="C37" s="78"/>
      <c r="D37" s="58"/>
      <c r="E37" s="147"/>
      <c r="F37" s="58"/>
      <c r="G37" s="76"/>
      <c r="H37" s="20"/>
      <c r="I37" s="101"/>
      <c r="J37" s="205"/>
      <c r="K37" s="101" t="str">
        <f t="shared" si="1"/>
        <v/>
      </c>
      <c r="L37" s="102"/>
      <c r="M37" s="80"/>
      <c r="N37" s="103"/>
      <c r="O37" s="80"/>
      <c r="P37" s="103"/>
      <c r="Q37" s="80"/>
      <c r="R37" s="104"/>
      <c r="S37" s="37"/>
      <c r="T37" s="148"/>
      <c r="U37" s="149"/>
      <c r="V37" s="6"/>
    </row>
    <row r="38" spans="1:22" ht="14.4">
      <c r="A38" s="78"/>
      <c r="B38" s="113"/>
      <c r="C38" s="78"/>
      <c r="D38" s="58"/>
      <c r="E38" s="147"/>
      <c r="F38" s="58"/>
      <c r="G38" s="76"/>
      <c r="H38" s="20"/>
      <c r="I38" s="101"/>
      <c r="J38" s="205"/>
      <c r="K38" s="101" t="str">
        <f t="shared" ref="K38" si="10">IF(L38&gt;0,MAX(L38,L38*M38,L38*M38*O38,L38*M38*O38*Q38),"")</f>
        <v/>
      </c>
      <c r="L38" s="102"/>
      <c r="M38" s="80"/>
      <c r="N38" s="103"/>
      <c r="O38" s="80"/>
      <c r="P38" s="103"/>
      <c r="Q38" s="80"/>
      <c r="R38" s="104"/>
      <c r="S38" s="37"/>
      <c r="T38" s="148"/>
      <c r="U38" s="149"/>
      <c r="V38" s="6"/>
    </row>
    <row r="39" spans="1:22" ht="14.4">
      <c r="A39" s="78"/>
      <c r="B39" s="113"/>
      <c r="C39" s="78"/>
      <c r="D39" s="58"/>
      <c r="E39" s="147"/>
      <c r="F39" s="58"/>
      <c r="G39" s="76"/>
      <c r="H39" s="20"/>
      <c r="I39" s="101"/>
      <c r="J39" s="205"/>
      <c r="K39" s="101" t="str">
        <f t="shared" ref="K39" si="11">IF(L39&gt;0,MAX(L39,L39*M39,L39*M39*O39,L39*M39*O39*Q39),"")</f>
        <v/>
      </c>
      <c r="L39" s="102"/>
      <c r="M39" s="80"/>
      <c r="N39" s="103"/>
      <c r="O39" s="80"/>
      <c r="P39" s="103"/>
      <c r="Q39" s="80"/>
      <c r="R39" s="104"/>
      <c r="S39" s="37"/>
      <c r="T39" s="148"/>
      <c r="U39" s="149"/>
      <c r="V39" s="6"/>
    </row>
    <row r="40" spans="1:22" ht="14.4">
      <c r="A40" s="78"/>
      <c r="B40" s="113"/>
      <c r="C40" s="78"/>
      <c r="D40" s="58"/>
      <c r="E40" s="147"/>
      <c r="F40" s="58"/>
      <c r="G40" s="76"/>
      <c r="H40" s="20"/>
      <c r="I40" s="101"/>
      <c r="J40" s="205"/>
      <c r="K40" s="101" t="str">
        <f t="shared" ref="K40:K42" si="12">IF(L40&gt;0,MAX(L40,L40*M40,L40*M40*O40,L40*M40*O40*Q40),"")</f>
        <v/>
      </c>
      <c r="L40" s="102"/>
      <c r="M40" s="80"/>
      <c r="N40" s="103"/>
      <c r="O40" s="80"/>
      <c r="P40" s="103"/>
      <c r="Q40" s="80"/>
      <c r="R40" s="104"/>
      <c r="S40" s="37"/>
      <c r="T40" s="148"/>
      <c r="U40" s="149"/>
      <c r="V40" s="6"/>
    </row>
    <row r="41" spans="1:22" ht="14.4">
      <c r="A41" s="78"/>
      <c r="B41" s="113"/>
      <c r="C41" s="78"/>
      <c r="D41" s="58"/>
      <c r="E41" s="172"/>
      <c r="F41" s="58"/>
      <c r="G41" s="58"/>
      <c r="H41" s="20"/>
      <c r="I41" s="101"/>
      <c r="J41" s="205"/>
      <c r="K41" s="101" t="str">
        <f t="shared" ref="K41" si="13">IF(L41&gt;0,MAX(L41,L41*M41,L41*M41*O41,L41*M41*O41*Q41),"")</f>
        <v/>
      </c>
      <c r="L41" s="102"/>
      <c r="M41" s="80"/>
      <c r="N41" s="103"/>
      <c r="O41" s="80"/>
      <c r="P41" s="103"/>
      <c r="Q41" s="80"/>
      <c r="R41" s="104"/>
      <c r="S41" s="37"/>
      <c r="T41" s="148"/>
      <c r="U41" s="149"/>
      <c r="V41" s="6"/>
    </row>
    <row r="42" spans="1:22" ht="14.4">
      <c r="A42" s="78"/>
      <c r="B42" s="113"/>
      <c r="C42" s="78"/>
      <c r="D42" s="58"/>
      <c r="E42" s="147"/>
      <c r="F42" s="58"/>
      <c r="G42" s="58"/>
      <c r="H42" s="20"/>
      <c r="I42" s="101"/>
      <c r="J42" s="205"/>
      <c r="K42" s="101" t="str">
        <f t="shared" si="12"/>
        <v/>
      </c>
      <c r="L42" s="102"/>
      <c r="M42" s="80"/>
      <c r="N42" s="103"/>
      <c r="O42" s="80"/>
      <c r="P42" s="103"/>
      <c r="Q42" s="80"/>
      <c r="R42" s="104"/>
      <c r="S42" s="37"/>
      <c r="T42" s="148"/>
      <c r="U42" s="149"/>
      <c r="V42" s="6"/>
    </row>
    <row r="43" spans="1:22" ht="14.4">
      <c r="A43" s="78"/>
      <c r="B43" s="114"/>
      <c r="C43" s="115"/>
      <c r="D43" s="152"/>
      <c r="E43" s="151"/>
      <c r="F43" s="152"/>
      <c r="G43" s="152"/>
      <c r="H43" s="20"/>
      <c r="I43" s="101"/>
      <c r="J43" s="205"/>
      <c r="K43" s="101" t="str">
        <f t="shared" si="1"/>
        <v/>
      </c>
      <c r="L43" s="102"/>
      <c r="M43" s="80"/>
      <c r="N43" s="103"/>
      <c r="O43" s="80"/>
      <c r="P43" s="103"/>
      <c r="Q43" s="80"/>
      <c r="R43" s="104"/>
      <c r="S43" s="37"/>
      <c r="T43" s="155"/>
      <c r="U43" s="149"/>
      <c r="V43" s="6"/>
    </row>
    <row r="44" spans="1:22" ht="14.4">
      <c r="A44" s="78"/>
      <c r="B44" s="113">
        <v>6</v>
      </c>
      <c r="C44" s="78"/>
      <c r="D44" s="162"/>
      <c r="E44" s="142"/>
      <c r="F44" s="143"/>
      <c r="G44" s="58"/>
      <c r="H44" s="20"/>
      <c r="I44" s="94"/>
      <c r="J44" s="204"/>
      <c r="K44" s="94" t="str">
        <f t="shared" si="1"/>
        <v/>
      </c>
      <c r="L44" s="95"/>
      <c r="M44" s="96"/>
      <c r="N44" s="97"/>
      <c r="O44" s="96"/>
      <c r="P44" s="97"/>
      <c r="Q44" s="96"/>
      <c r="R44" s="98"/>
      <c r="S44" s="26"/>
      <c r="T44" s="144"/>
      <c r="U44" s="145"/>
      <c r="V44" s="6"/>
    </row>
    <row r="45" spans="1:22" ht="14.4">
      <c r="A45" s="78"/>
      <c r="B45" s="113"/>
      <c r="C45" s="78"/>
      <c r="D45" s="58"/>
      <c r="E45" s="147"/>
      <c r="F45" s="58"/>
      <c r="G45" s="76"/>
      <c r="H45" s="20"/>
      <c r="I45" s="101"/>
      <c r="J45" s="205"/>
      <c r="K45" s="101" t="str">
        <f t="shared" si="1"/>
        <v/>
      </c>
      <c r="L45" s="102"/>
      <c r="M45" s="80"/>
      <c r="N45" s="103"/>
      <c r="O45" s="80"/>
      <c r="P45" s="103"/>
      <c r="Q45" s="80"/>
      <c r="R45" s="104"/>
      <c r="S45" s="37"/>
      <c r="T45" s="148"/>
      <c r="U45" s="149"/>
      <c r="V45" s="6"/>
    </row>
    <row r="46" spans="1:22" ht="14.4">
      <c r="A46" s="78"/>
      <c r="B46" s="114"/>
      <c r="C46" s="115"/>
      <c r="D46" s="152"/>
      <c r="E46" s="151"/>
      <c r="F46" s="152"/>
      <c r="G46" s="152"/>
      <c r="H46" s="20"/>
      <c r="I46" s="107"/>
      <c r="J46" s="206"/>
      <c r="K46" s="107" t="str">
        <f t="shared" si="1"/>
        <v/>
      </c>
      <c r="L46" s="108"/>
      <c r="M46" s="109"/>
      <c r="N46" s="110"/>
      <c r="O46" s="109"/>
      <c r="P46" s="110"/>
      <c r="Q46" s="109"/>
      <c r="R46" s="111"/>
      <c r="S46" s="112"/>
      <c r="T46" s="153"/>
      <c r="U46" s="154"/>
      <c r="V46" s="6"/>
    </row>
    <row r="47" spans="1:22" ht="14.4">
      <c r="A47" s="78"/>
      <c r="B47" s="120"/>
      <c r="C47" s="121"/>
      <c r="D47" s="173"/>
      <c r="E47" s="174"/>
      <c r="F47" s="175"/>
      <c r="G47" s="176" t="s">
        <v>35</v>
      </c>
      <c r="H47" s="177">
        <f>SUM(H8:H46)</f>
        <v>0</v>
      </c>
      <c r="I47" s="207">
        <f>SUM(I8:I46)</f>
        <v>0</v>
      </c>
      <c r="J47" s="207">
        <f>SUM(J8:J46)</f>
        <v>0</v>
      </c>
      <c r="K47" s="207">
        <f>SUM(K8:K46)</f>
        <v>0</v>
      </c>
      <c r="L47" s="122"/>
      <c r="M47" s="123"/>
      <c r="N47" s="124"/>
      <c r="O47" s="123"/>
      <c r="P47" s="124"/>
      <c r="Q47" s="123"/>
      <c r="R47" s="125"/>
      <c r="S47" s="126"/>
      <c r="T47" s="178"/>
      <c r="U47" s="177"/>
      <c r="V47" s="6"/>
    </row>
    <row r="48" spans="1:22" ht="14.4">
      <c r="E48" s="78"/>
      <c r="F48" s="78"/>
      <c r="G48" s="78"/>
      <c r="H48" s="80"/>
      <c r="I48" s="79"/>
      <c r="J48" s="79"/>
      <c r="K48" s="79"/>
    </row>
    <row r="49" spans="8:11">
      <c r="H49" s="180" t="s">
        <v>36</v>
      </c>
      <c r="I49" s="128">
        <f>I47-H47</f>
        <v>0</v>
      </c>
      <c r="K49" s="128">
        <f>K47-H47</f>
        <v>0</v>
      </c>
    </row>
  </sheetData>
  <autoFilter ref="B6:U47" xr:uid="{00000000-0009-0000-0000-000000000000}">
    <filterColumn colId="0" showButton="0"/>
    <filterColumn colId="1" showButton="0"/>
    <filterColumn colId="11" showButton="0"/>
    <filterColumn colId="13" showButton="0"/>
    <filterColumn colId="15" showButton="0"/>
    <filterColumn colId="18" showButton="0"/>
  </autoFilter>
  <mergeCells count="7">
    <mergeCell ref="Q4:R4"/>
    <mergeCell ref="T4:U4"/>
    <mergeCell ref="B6:D7"/>
    <mergeCell ref="M6:N6"/>
    <mergeCell ref="O6:P6"/>
    <mergeCell ref="Q6:R6"/>
    <mergeCell ref="T6:U6"/>
  </mergeCells>
  <phoneticPr fontId="1"/>
  <dataValidations count="1">
    <dataValidation allowBlank="1" showErrorMessage="1" promptTitle="科目" prompt="技術者給、賃金、旅費、謝金、需用費、役務費、委託料、使用料及び賃借料" sqref="B2 E1:E1048576" xr:uid="{00000000-0002-0000-0000-000000000000}"/>
  </dataValidations>
  <pageMargins left="0.70866141732283472" right="0.70866141732283472" top="0.74803149606299213" bottom="0.74803149606299213" header="0.31496062992125984" footer="0.31496062992125984"/>
  <pageSetup paperSize="8" scale="76"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3"/>
  <sheetViews>
    <sheetView showGridLines="0" view="pageBreakPreview" zoomScaleNormal="100" zoomScaleSheetLayoutView="100" workbookViewId="0">
      <selection activeCell="F20" sqref="F20"/>
    </sheetView>
  </sheetViews>
  <sheetFormatPr defaultColWidth="9" defaultRowHeight="13.2"/>
  <cols>
    <col min="1" max="3" width="2.77734375" style="1" customWidth="1"/>
    <col min="4" max="4" width="26.88671875" style="5" customWidth="1"/>
    <col min="5" max="5" width="21.44140625" style="5" customWidth="1"/>
    <col min="6" max="6" width="19" style="5" customWidth="1"/>
    <col min="7" max="7" width="24.6640625" style="5" customWidth="1"/>
    <col min="8" max="8" width="11.6640625" style="74" customWidth="1"/>
    <col min="9" max="12" width="11.6640625" style="4" customWidth="1"/>
    <col min="13" max="13" width="6.109375" style="3" customWidth="1"/>
    <col min="14" max="14" width="6.21875" style="2" customWidth="1"/>
    <col min="15" max="15" width="3.44140625" style="3" bestFit="1" customWidth="1"/>
    <col min="16" max="16" width="4.88671875" style="2" customWidth="1"/>
    <col min="17" max="17" width="4.33203125" style="3" customWidth="1"/>
    <col min="18" max="18" width="5.44140625" style="2" customWidth="1"/>
    <col min="19" max="19" width="18.44140625" style="2" customWidth="1"/>
    <col min="20" max="20" width="7.33203125" style="73" customWidth="1"/>
    <col min="21" max="21" width="39.77734375" style="74" customWidth="1"/>
    <col min="22" max="22" width="10.6640625" style="1" customWidth="1"/>
    <col min="23" max="16384" width="9" style="1"/>
  </cols>
  <sheetData>
    <row r="1" spans="1:22" ht="6.75" customHeight="1">
      <c r="A1" s="7"/>
      <c r="B1" s="7"/>
      <c r="C1" s="7"/>
      <c r="D1" s="8"/>
      <c r="E1" s="8"/>
      <c r="F1" s="8"/>
      <c r="G1" s="8"/>
      <c r="H1" s="9"/>
      <c r="I1" s="10"/>
      <c r="J1" s="10"/>
      <c r="K1" s="10"/>
      <c r="L1" s="10"/>
      <c r="M1" s="11"/>
      <c r="N1" s="77"/>
      <c r="O1" s="11"/>
      <c r="P1" s="77"/>
      <c r="Q1" s="11"/>
      <c r="R1" s="77"/>
      <c r="S1" s="77"/>
      <c r="T1" s="12"/>
      <c r="U1" s="9"/>
    </row>
    <row r="2" spans="1:22" ht="12.75" customHeight="1">
      <c r="A2" s="7"/>
      <c r="B2" s="7"/>
      <c r="C2" s="7"/>
      <c r="D2" s="8"/>
      <c r="E2" s="8"/>
      <c r="F2" s="8"/>
      <c r="G2" s="8"/>
      <c r="H2" s="9"/>
      <c r="I2" s="10"/>
      <c r="J2" s="10"/>
      <c r="K2" s="10"/>
      <c r="L2" s="10"/>
      <c r="M2" s="11"/>
      <c r="N2" s="77"/>
      <c r="O2" s="11"/>
      <c r="P2" s="77"/>
      <c r="Q2" s="11"/>
      <c r="R2" s="77"/>
      <c r="S2" s="77"/>
      <c r="T2" s="12"/>
      <c r="U2" s="9"/>
    </row>
    <row r="3" spans="1:22" ht="21" customHeight="1">
      <c r="A3" s="7"/>
      <c r="B3" s="7"/>
      <c r="C3" s="7"/>
      <c r="D3" s="8"/>
      <c r="E3" s="8"/>
      <c r="F3" s="8"/>
      <c r="G3" s="8"/>
      <c r="H3" s="9"/>
      <c r="I3" s="10"/>
      <c r="J3" s="10"/>
      <c r="K3" s="10"/>
      <c r="L3" s="10"/>
      <c r="M3" s="11"/>
      <c r="N3" s="77"/>
      <c r="O3" s="11"/>
      <c r="P3" s="77"/>
      <c r="Q3" s="11"/>
      <c r="R3" s="77"/>
      <c r="S3" s="77"/>
      <c r="T3" s="12"/>
      <c r="U3" s="13" t="s">
        <v>108</v>
      </c>
    </row>
    <row r="4" spans="1:22" ht="15" customHeight="1">
      <c r="A4" s="78" t="s">
        <v>116</v>
      </c>
      <c r="B4" s="8"/>
      <c r="C4" s="8"/>
      <c r="D4" s="8"/>
      <c r="E4" s="8"/>
      <c r="F4" s="8"/>
      <c r="G4" s="8"/>
      <c r="H4" s="9"/>
      <c r="I4" s="10"/>
      <c r="J4" s="10"/>
      <c r="K4" s="10"/>
      <c r="L4" s="10"/>
      <c r="M4" s="11"/>
      <c r="N4" s="77"/>
      <c r="O4" s="11"/>
      <c r="P4" s="11"/>
      <c r="Q4" s="223"/>
      <c r="R4" s="223"/>
      <c r="S4" s="14" t="s">
        <v>30</v>
      </c>
      <c r="T4" s="224" t="s">
        <v>39</v>
      </c>
      <c r="U4" s="224"/>
    </row>
    <row r="5" spans="1:22" ht="12.75" customHeight="1">
      <c r="A5" s="8"/>
      <c r="B5" s="8"/>
      <c r="C5" s="8"/>
      <c r="D5" s="8"/>
      <c r="E5" s="8"/>
      <c r="F5" s="8"/>
      <c r="G5" s="8"/>
      <c r="H5" s="9"/>
      <c r="I5" s="10"/>
      <c r="J5" s="10"/>
      <c r="K5" s="10"/>
      <c r="L5" s="10"/>
      <c r="M5" s="11"/>
      <c r="N5" s="77"/>
      <c r="O5" s="11"/>
      <c r="P5" s="77"/>
      <c r="Q5" s="11"/>
      <c r="R5" s="15"/>
      <c r="S5" s="13"/>
      <c r="T5" s="12"/>
      <c r="U5" s="9"/>
    </row>
    <row r="6" spans="1:22" ht="14.4">
      <c r="A6" s="78"/>
      <c r="B6" s="212" t="s">
        <v>112</v>
      </c>
      <c r="C6" s="213"/>
      <c r="D6" s="214"/>
      <c r="E6" s="135"/>
      <c r="F6" s="83"/>
      <c r="G6" s="83"/>
      <c r="H6" s="84"/>
      <c r="I6" s="85" t="s">
        <v>113</v>
      </c>
      <c r="J6" s="85" t="s">
        <v>114</v>
      </c>
      <c r="K6" s="85" t="s">
        <v>113</v>
      </c>
      <c r="L6" s="86" t="s">
        <v>8</v>
      </c>
      <c r="M6" s="218" t="s">
        <v>7</v>
      </c>
      <c r="N6" s="219"/>
      <c r="O6" s="218" t="s">
        <v>6</v>
      </c>
      <c r="P6" s="219"/>
      <c r="Q6" s="218" t="s">
        <v>5</v>
      </c>
      <c r="R6" s="220"/>
      <c r="S6" s="84"/>
      <c r="T6" s="221" t="s">
        <v>31</v>
      </c>
      <c r="U6" s="222"/>
    </row>
    <row r="7" spans="1:22" ht="14.4">
      <c r="A7" s="78"/>
      <c r="B7" s="215"/>
      <c r="C7" s="216"/>
      <c r="D7" s="217"/>
      <c r="E7" s="136" t="s">
        <v>4</v>
      </c>
      <c r="F7" s="137" t="s">
        <v>3</v>
      </c>
      <c r="G7" s="137" t="s">
        <v>2</v>
      </c>
      <c r="H7" s="138" t="s">
        <v>32</v>
      </c>
      <c r="I7" s="87" t="s">
        <v>118</v>
      </c>
      <c r="J7" s="87" t="s">
        <v>111</v>
      </c>
      <c r="K7" s="87" t="s">
        <v>120</v>
      </c>
      <c r="L7" s="88" t="s">
        <v>1</v>
      </c>
      <c r="M7" s="89"/>
      <c r="N7" s="90" t="s">
        <v>0</v>
      </c>
      <c r="O7" s="89"/>
      <c r="P7" s="90" t="s">
        <v>0</v>
      </c>
      <c r="Q7" s="89"/>
      <c r="R7" s="91" t="s">
        <v>0</v>
      </c>
      <c r="S7" s="138" t="s">
        <v>33</v>
      </c>
      <c r="T7" s="139" t="s">
        <v>34</v>
      </c>
      <c r="U7" s="140" t="s">
        <v>38</v>
      </c>
    </row>
    <row r="8" spans="1:22" ht="28.8">
      <c r="A8" s="7"/>
      <c r="B8" s="16">
        <v>1</v>
      </c>
      <c r="C8" s="17"/>
      <c r="D8" s="181" t="s">
        <v>40</v>
      </c>
      <c r="E8" s="31" t="s">
        <v>9</v>
      </c>
      <c r="F8" s="32"/>
      <c r="G8" s="58" t="s">
        <v>41</v>
      </c>
      <c r="H8" s="183">
        <v>90000</v>
      </c>
      <c r="I8" s="33">
        <v>90000</v>
      </c>
      <c r="J8" s="199">
        <v>0</v>
      </c>
      <c r="K8" s="33">
        <f>IF(L8&gt;0,MAX(L8,L8*M8,L8*M8*O8,L8*M8*O8*Q8),"")</f>
        <v>90000</v>
      </c>
      <c r="L8" s="22">
        <v>3000</v>
      </c>
      <c r="M8" s="23">
        <v>10</v>
      </c>
      <c r="N8" s="24" t="s">
        <v>10</v>
      </c>
      <c r="O8" s="23">
        <v>3</v>
      </c>
      <c r="P8" s="24" t="s">
        <v>13</v>
      </c>
      <c r="Q8" s="23"/>
      <c r="R8" s="25"/>
      <c r="S8" s="37" t="s">
        <v>42</v>
      </c>
      <c r="T8" s="27">
        <v>1</v>
      </c>
      <c r="U8" s="28" t="s">
        <v>43</v>
      </c>
      <c r="V8" s="6"/>
    </row>
    <row r="9" spans="1:22" ht="14.4">
      <c r="A9" s="7"/>
      <c r="B9" s="29"/>
      <c r="C9" s="30"/>
      <c r="D9" s="182" t="s">
        <v>44</v>
      </c>
      <c r="E9" s="31" t="s">
        <v>9</v>
      </c>
      <c r="F9" s="32"/>
      <c r="G9" s="58" t="s">
        <v>45</v>
      </c>
      <c r="H9" s="183">
        <v>60000</v>
      </c>
      <c r="I9" s="33">
        <v>60000</v>
      </c>
      <c r="J9" s="199">
        <v>0</v>
      </c>
      <c r="K9" s="33">
        <f>IF(L9&gt;0,MAX(L9,L9*M9,L9*M9*O9,L9*M9*O9*Q9),"")</f>
        <v>60000</v>
      </c>
      <c r="L9" s="34">
        <v>2000</v>
      </c>
      <c r="M9" s="11">
        <v>10</v>
      </c>
      <c r="N9" s="35" t="s">
        <v>10</v>
      </c>
      <c r="O9" s="11">
        <v>3</v>
      </c>
      <c r="P9" s="35" t="s">
        <v>13</v>
      </c>
      <c r="Q9" s="11"/>
      <c r="R9" s="36"/>
      <c r="S9" s="37" t="s">
        <v>46</v>
      </c>
      <c r="T9" s="38">
        <v>2</v>
      </c>
      <c r="U9" s="39" t="s">
        <v>47</v>
      </c>
      <c r="V9" s="6"/>
    </row>
    <row r="10" spans="1:22" ht="14.4">
      <c r="A10" s="7"/>
      <c r="B10" s="29"/>
      <c r="C10" s="30"/>
      <c r="D10" s="182"/>
      <c r="E10" s="31" t="s">
        <v>12</v>
      </c>
      <c r="F10" s="32"/>
      <c r="G10" s="32" t="s">
        <v>48</v>
      </c>
      <c r="H10" s="183">
        <v>96000</v>
      </c>
      <c r="I10" s="33">
        <v>96000</v>
      </c>
      <c r="J10" s="199">
        <v>0</v>
      </c>
      <c r="K10" s="33">
        <f t="shared" ref="K10:K50" si="0">IF(L10&gt;0,MAX(L10,L10*M10,L10*M10*O10,L10*M10*O10*Q10),"")</f>
        <v>96000</v>
      </c>
      <c r="L10" s="34">
        <v>12000</v>
      </c>
      <c r="M10" s="11">
        <v>8</v>
      </c>
      <c r="N10" s="35" t="s">
        <v>11</v>
      </c>
      <c r="O10" s="11"/>
      <c r="P10" s="35"/>
      <c r="Q10" s="11"/>
      <c r="R10" s="36"/>
      <c r="S10" s="51" t="s">
        <v>49</v>
      </c>
      <c r="T10" s="38">
        <v>3</v>
      </c>
      <c r="U10" s="39" t="s">
        <v>50</v>
      </c>
      <c r="V10" s="6"/>
    </row>
    <row r="11" spans="1:22" ht="14.4">
      <c r="A11" s="7"/>
      <c r="B11" s="50"/>
      <c r="C11" s="7"/>
      <c r="D11" s="52"/>
      <c r="E11" s="31" t="s">
        <v>12</v>
      </c>
      <c r="F11" s="32"/>
      <c r="G11" s="32" t="s">
        <v>51</v>
      </c>
      <c r="H11" s="183">
        <v>72000</v>
      </c>
      <c r="I11" s="33">
        <v>72000</v>
      </c>
      <c r="J11" s="199">
        <v>0</v>
      </c>
      <c r="K11" s="33">
        <f>IF(L11&gt;0,MAX(L11,L11*M11,L11*M11*O11,L11*M11*O11*Q11),"")</f>
        <v>72000</v>
      </c>
      <c r="L11" s="34">
        <v>12000</v>
      </c>
      <c r="M11" s="11">
        <v>6</v>
      </c>
      <c r="N11" s="35" t="s">
        <v>11</v>
      </c>
      <c r="O11" s="11"/>
      <c r="P11" s="35"/>
      <c r="Q11" s="11"/>
      <c r="R11" s="36"/>
      <c r="S11" s="51" t="s">
        <v>49</v>
      </c>
      <c r="T11" s="38">
        <v>4</v>
      </c>
      <c r="U11" s="39" t="s">
        <v>52</v>
      </c>
      <c r="V11" s="184"/>
    </row>
    <row r="12" spans="1:22" ht="14.4">
      <c r="A12" s="7"/>
      <c r="B12" s="50"/>
      <c r="C12" s="7"/>
      <c r="D12" s="52"/>
      <c r="E12" s="31" t="s">
        <v>12</v>
      </c>
      <c r="F12" s="32"/>
      <c r="G12" s="32" t="s">
        <v>53</v>
      </c>
      <c r="H12" s="183">
        <v>84000</v>
      </c>
      <c r="I12" s="33">
        <v>84000</v>
      </c>
      <c r="J12" s="199">
        <v>0</v>
      </c>
      <c r="K12" s="33">
        <f>IF(L12&gt;0,MAX(L12,L12*M12,L12*M12*O12,L12*M12*O12*Q12),"")</f>
        <v>84000</v>
      </c>
      <c r="L12" s="34">
        <v>12000</v>
      </c>
      <c r="M12" s="11">
        <v>7</v>
      </c>
      <c r="N12" s="35" t="s">
        <v>11</v>
      </c>
      <c r="O12" s="11"/>
      <c r="P12" s="35"/>
      <c r="Q12" s="11"/>
      <c r="R12" s="36"/>
      <c r="S12" s="51" t="s">
        <v>49</v>
      </c>
      <c r="T12" s="38">
        <v>5</v>
      </c>
      <c r="U12" s="39" t="s">
        <v>54</v>
      </c>
      <c r="V12" s="184"/>
    </row>
    <row r="13" spans="1:22" ht="14.4">
      <c r="A13" s="7"/>
      <c r="B13" s="50"/>
      <c r="C13" s="7"/>
      <c r="D13" s="52"/>
      <c r="E13" s="31" t="s">
        <v>14</v>
      </c>
      <c r="F13" s="32"/>
      <c r="G13" s="32" t="s">
        <v>48</v>
      </c>
      <c r="H13" s="183">
        <v>14054</v>
      </c>
      <c r="I13" s="33">
        <f>ROUNDDOWN(K13*100/110,0)</f>
        <v>14054</v>
      </c>
      <c r="J13" s="199">
        <f>ROUNDUP(K13*10/110,0)</f>
        <v>1406</v>
      </c>
      <c r="K13" s="33">
        <v>15460</v>
      </c>
      <c r="L13" s="34"/>
      <c r="M13" s="11"/>
      <c r="N13" s="35"/>
      <c r="O13" s="11"/>
      <c r="P13" s="35"/>
      <c r="Q13" s="11"/>
      <c r="R13" s="36"/>
      <c r="S13" s="51" t="s">
        <v>49</v>
      </c>
      <c r="T13" s="38">
        <v>3</v>
      </c>
      <c r="U13" s="39" t="s">
        <v>50</v>
      </c>
      <c r="V13" s="184"/>
    </row>
    <row r="14" spans="1:22" ht="14.4">
      <c r="A14" s="7"/>
      <c r="B14" s="50"/>
      <c r="C14" s="7"/>
      <c r="D14" s="52"/>
      <c r="E14" s="31" t="s">
        <v>14</v>
      </c>
      <c r="F14" s="32"/>
      <c r="G14" s="32" t="s">
        <v>51</v>
      </c>
      <c r="H14" s="183">
        <v>15072</v>
      </c>
      <c r="I14" s="33">
        <f t="shared" ref="I14:I20" si="1">ROUNDDOWN(K14*100/110,0)</f>
        <v>15072</v>
      </c>
      <c r="J14" s="199">
        <f t="shared" ref="J14:J20" si="2">ROUNDUP(K14*10/110,0)</f>
        <v>1508</v>
      </c>
      <c r="K14" s="33">
        <v>16580</v>
      </c>
      <c r="L14" s="34"/>
      <c r="M14" s="11"/>
      <c r="N14" s="35"/>
      <c r="O14" s="11"/>
      <c r="P14" s="35"/>
      <c r="Q14" s="11"/>
      <c r="R14" s="36"/>
      <c r="S14" s="51" t="s">
        <v>49</v>
      </c>
      <c r="T14" s="38">
        <v>4</v>
      </c>
      <c r="U14" s="39" t="s">
        <v>55</v>
      </c>
      <c r="V14" s="6"/>
    </row>
    <row r="15" spans="1:22" ht="14.4">
      <c r="A15" s="7"/>
      <c r="B15" s="50"/>
      <c r="C15" s="7"/>
      <c r="D15" s="52"/>
      <c r="E15" s="31" t="s">
        <v>14</v>
      </c>
      <c r="F15" s="32"/>
      <c r="G15" s="32" t="s">
        <v>53</v>
      </c>
      <c r="H15" s="183">
        <v>13036</v>
      </c>
      <c r="I15" s="33">
        <f t="shared" si="1"/>
        <v>13036</v>
      </c>
      <c r="J15" s="199">
        <f t="shared" si="2"/>
        <v>1304</v>
      </c>
      <c r="K15" s="33">
        <v>14340</v>
      </c>
      <c r="L15" s="34"/>
      <c r="M15" s="11"/>
      <c r="N15" s="35"/>
      <c r="O15" s="11"/>
      <c r="P15" s="35"/>
      <c r="Q15" s="11"/>
      <c r="R15" s="36"/>
      <c r="S15" s="51" t="s">
        <v>49</v>
      </c>
      <c r="T15" s="38">
        <v>5</v>
      </c>
      <c r="U15" s="39" t="s">
        <v>56</v>
      </c>
      <c r="V15" s="6"/>
    </row>
    <row r="16" spans="1:22" ht="14.4">
      <c r="A16" s="7"/>
      <c r="B16" s="50"/>
      <c r="C16" s="7"/>
      <c r="D16" s="52"/>
      <c r="E16" s="31" t="s">
        <v>14</v>
      </c>
      <c r="F16" s="32"/>
      <c r="G16" s="32" t="s">
        <v>15</v>
      </c>
      <c r="H16" s="183">
        <v>3054</v>
      </c>
      <c r="I16" s="33">
        <f t="shared" si="1"/>
        <v>3054</v>
      </c>
      <c r="J16" s="199">
        <f t="shared" si="2"/>
        <v>306</v>
      </c>
      <c r="K16" s="33">
        <f t="shared" si="0"/>
        <v>3360</v>
      </c>
      <c r="L16" s="34">
        <v>560</v>
      </c>
      <c r="M16" s="11">
        <v>2</v>
      </c>
      <c r="N16" s="35" t="s">
        <v>11</v>
      </c>
      <c r="O16" s="11">
        <v>3</v>
      </c>
      <c r="P16" s="35" t="s">
        <v>13</v>
      </c>
      <c r="Q16" s="11"/>
      <c r="R16" s="36"/>
      <c r="S16" s="37" t="s">
        <v>57</v>
      </c>
      <c r="T16" s="38">
        <v>6</v>
      </c>
      <c r="U16" s="39" t="s">
        <v>58</v>
      </c>
      <c r="V16" s="6"/>
    </row>
    <row r="17" spans="1:22" ht="14.4">
      <c r="A17" s="7"/>
      <c r="B17" s="50"/>
      <c r="C17" s="7"/>
      <c r="D17" s="32"/>
      <c r="E17" s="31" t="s">
        <v>16</v>
      </c>
      <c r="F17" s="32" t="s">
        <v>17</v>
      </c>
      <c r="G17" s="32" t="s">
        <v>48</v>
      </c>
      <c r="H17" s="183">
        <v>9090</v>
      </c>
      <c r="I17" s="33">
        <f t="shared" si="1"/>
        <v>9090</v>
      </c>
      <c r="J17" s="199">
        <f t="shared" si="2"/>
        <v>910</v>
      </c>
      <c r="K17" s="33">
        <f>IF(L17&gt;0,MAX(L17,L17*M17,L17*M17*O17,L17*M17*O17*Q17),"")</f>
        <v>10000</v>
      </c>
      <c r="L17" s="34">
        <v>10</v>
      </c>
      <c r="M17" s="11">
        <v>100</v>
      </c>
      <c r="N17" s="35" t="s">
        <v>59</v>
      </c>
      <c r="O17" s="11">
        <v>10</v>
      </c>
      <c r="P17" s="35" t="s">
        <v>11</v>
      </c>
      <c r="Q17" s="11"/>
      <c r="R17" s="36"/>
      <c r="S17" s="51" t="s">
        <v>60</v>
      </c>
      <c r="T17" s="38">
        <v>7</v>
      </c>
      <c r="U17" s="39" t="s">
        <v>61</v>
      </c>
      <c r="V17" s="6"/>
    </row>
    <row r="18" spans="1:22" ht="14.4">
      <c r="A18" s="7"/>
      <c r="B18" s="50"/>
      <c r="C18" s="7"/>
      <c r="D18" s="32"/>
      <c r="E18" s="31" t="s">
        <v>16</v>
      </c>
      <c r="F18" s="32" t="s">
        <v>17</v>
      </c>
      <c r="G18" s="32" t="s">
        <v>51</v>
      </c>
      <c r="H18" s="183">
        <v>8727</v>
      </c>
      <c r="I18" s="33">
        <f t="shared" si="1"/>
        <v>8727</v>
      </c>
      <c r="J18" s="199">
        <f t="shared" si="2"/>
        <v>873</v>
      </c>
      <c r="K18" s="33">
        <f>IF(L18&gt;0,MAX(L18,L18*M18,L18*M18*O18,L18*M18*O18*Q18),"")</f>
        <v>9600</v>
      </c>
      <c r="L18" s="34">
        <v>10</v>
      </c>
      <c r="M18" s="11">
        <v>120</v>
      </c>
      <c r="N18" s="35" t="s">
        <v>59</v>
      </c>
      <c r="O18" s="11">
        <v>8</v>
      </c>
      <c r="P18" s="35" t="s">
        <v>11</v>
      </c>
      <c r="Q18" s="11"/>
      <c r="R18" s="36"/>
      <c r="S18" s="51" t="s">
        <v>60</v>
      </c>
      <c r="T18" s="38">
        <v>7</v>
      </c>
      <c r="U18" s="39" t="s">
        <v>61</v>
      </c>
      <c r="V18" s="6"/>
    </row>
    <row r="19" spans="1:22" ht="14.4">
      <c r="A19" s="7"/>
      <c r="B19" s="50"/>
      <c r="C19" s="7"/>
      <c r="D19" s="32"/>
      <c r="E19" s="31" t="s">
        <v>16</v>
      </c>
      <c r="F19" s="32" t="s">
        <v>17</v>
      </c>
      <c r="G19" s="32" t="s">
        <v>53</v>
      </c>
      <c r="H19" s="183">
        <v>40909</v>
      </c>
      <c r="I19" s="33">
        <f t="shared" si="1"/>
        <v>40909</v>
      </c>
      <c r="J19" s="199">
        <f t="shared" si="2"/>
        <v>4091</v>
      </c>
      <c r="K19" s="33">
        <f t="shared" si="0"/>
        <v>45000</v>
      </c>
      <c r="L19" s="34">
        <v>50</v>
      </c>
      <c r="M19" s="11">
        <v>100</v>
      </c>
      <c r="N19" s="35" t="s">
        <v>59</v>
      </c>
      <c r="O19" s="11">
        <v>9</v>
      </c>
      <c r="P19" s="35" t="s">
        <v>11</v>
      </c>
      <c r="Q19" s="11"/>
      <c r="R19" s="36"/>
      <c r="S19" s="51" t="s">
        <v>60</v>
      </c>
      <c r="T19" s="38">
        <v>7</v>
      </c>
      <c r="U19" s="39" t="s">
        <v>61</v>
      </c>
      <c r="V19" s="6"/>
    </row>
    <row r="20" spans="1:22" ht="14.4">
      <c r="A20" s="7"/>
      <c r="B20" s="53"/>
      <c r="C20" s="54"/>
      <c r="D20" s="41"/>
      <c r="E20" s="40" t="s">
        <v>62</v>
      </c>
      <c r="F20" s="41"/>
      <c r="G20" s="41"/>
      <c r="H20" s="185">
        <v>136363</v>
      </c>
      <c r="I20" s="42">
        <f t="shared" si="1"/>
        <v>136363</v>
      </c>
      <c r="J20" s="200">
        <f t="shared" si="2"/>
        <v>13637</v>
      </c>
      <c r="K20" s="42">
        <f t="shared" si="0"/>
        <v>150000</v>
      </c>
      <c r="L20" s="43">
        <v>50000</v>
      </c>
      <c r="M20" s="44">
        <v>3</v>
      </c>
      <c r="N20" s="45" t="s">
        <v>13</v>
      </c>
      <c r="O20" s="44"/>
      <c r="P20" s="45"/>
      <c r="Q20" s="44"/>
      <c r="R20" s="46"/>
      <c r="S20" s="47" t="s">
        <v>63</v>
      </c>
      <c r="T20" s="48">
        <v>9</v>
      </c>
      <c r="U20" s="39" t="s">
        <v>64</v>
      </c>
      <c r="V20" s="6"/>
    </row>
    <row r="21" spans="1:22" ht="14.4">
      <c r="A21" s="7"/>
      <c r="B21" s="56">
        <v>2</v>
      </c>
      <c r="C21" s="57"/>
      <c r="D21" s="19" t="s">
        <v>65</v>
      </c>
      <c r="E21" s="31" t="s">
        <v>9</v>
      </c>
      <c r="F21" s="32"/>
      <c r="G21" s="58" t="s">
        <v>41</v>
      </c>
      <c r="H21" s="183">
        <v>90000</v>
      </c>
      <c r="I21" s="33">
        <v>90000</v>
      </c>
      <c r="J21" s="199">
        <v>0</v>
      </c>
      <c r="K21" s="33">
        <f t="shared" si="0"/>
        <v>90000</v>
      </c>
      <c r="L21" s="34">
        <v>3000</v>
      </c>
      <c r="M21" s="11">
        <v>30</v>
      </c>
      <c r="N21" s="35" t="s">
        <v>10</v>
      </c>
      <c r="O21" s="11"/>
      <c r="P21" s="35"/>
      <c r="Q21" s="11"/>
      <c r="R21" s="36"/>
      <c r="S21" s="37" t="s">
        <v>42</v>
      </c>
      <c r="T21" s="38">
        <v>1</v>
      </c>
      <c r="U21" s="28" t="s">
        <v>43</v>
      </c>
      <c r="V21" s="6"/>
    </row>
    <row r="22" spans="1:22" ht="14.4">
      <c r="A22" s="7"/>
      <c r="B22" s="50"/>
      <c r="C22" s="7" t="s">
        <v>66</v>
      </c>
      <c r="D22" s="32" t="s">
        <v>67</v>
      </c>
      <c r="E22" s="31" t="s">
        <v>9</v>
      </c>
      <c r="F22" s="32"/>
      <c r="G22" s="58" t="s">
        <v>45</v>
      </c>
      <c r="H22" s="183">
        <v>60000</v>
      </c>
      <c r="I22" s="33">
        <v>60000</v>
      </c>
      <c r="J22" s="199">
        <v>0</v>
      </c>
      <c r="K22" s="33">
        <f t="shared" si="0"/>
        <v>60000</v>
      </c>
      <c r="L22" s="34">
        <v>2000</v>
      </c>
      <c r="M22" s="11">
        <v>30</v>
      </c>
      <c r="N22" s="35" t="s">
        <v>10</v>
      </c>
      <c r="O22" s="11"/>
      <c r="P22" s="35"/>
      <c r="Q22" s="11"/>
      <c r="R22" s="36"/>
      <c r="S22" s="37" t="s">
        <v>46</v>
      </c>
      <c r="T22" s="38">
        <v>2</v>
      </c>
      <c r="U22" s="39" t="s">
        <v>68</v>
      </c>
      <c r="V22" s="6"/>
    </row>
    <row r="23" spans="1:22" ht="14.4">
      <c r="A23" s="7"/>
      <c r="B23" s="50"/>
      <c r="C23" s="7"/>
      <c r="D23" s="32"/>
      <c r="E23" s="31" t="s">
        <v>19</v>
      </c>
      <c r="F23" s="32"/>
      <c r="G23" s="32" t="s">
        <v>20</v>
      </c>
      <c r="H23" s="183">
        <v>64000</v>
      </c>
      <c r="I23" s="33">
        <v>64000</v>
      </c>
      <c r="J23" s="199">
        <v>0</v>
      </c>
      <c r="K23" s="33">
        <f t="shared" si="0"/>
        <v>64000</v>
      </c>
      <c r="L23" s="34">
        <v>1000</v>
      </c>
      <c r="M23" s="11">
        <v>8</v>
      </c>
      <c r="N23" s="35" t="s">
        <v>10</v>
      </c>
      <c r="O23" s="11">
        <v>8</v>
      </c>
      <c r="P23" s="35" t="s">
        <v>11</v>
      </c>
      <c r="Q23" s="11"/>
      <c r="R23" s="36"/>
      <c r="S23" s="51" t="s">
        <v>69</v>
      </c>
      <c r="T23" s="38">
        <v>10</v>
      </c>
      <c r="U23" s="39" t="s">
        <v>70</v>
      </c>
      <c r="V23" s="6"/>
    </row>
    <row r="24" spans="1:22" ht="14.4">
      <c r="A24" s="7"/>
      <c r="B24" s="50"/>
      <c r="C24" s="7"/>
      <c r="D24" s="52"/>
      <c r="E24" s="31" t="s">
        <v>14</v>
      </c>
      <c r="F24" s="32"/>
      <c r="G24" s="32" t="s">
        <v>71</v>
      </c>
      <c r="H24" s="183">
        <v>13036</v>
      </c>
      <c r="I24" s="33">
        <f t="shared" ref="I24:I25" si="3">ROUNDDOWN(K24*100/110,0)</f>
        <v>13036</v>
      </c>
      <c r="J24" s="199">
        <f t="shared" ref="J24:J25" si="4">ROUNDUP(K24*10/110,0)</f>
        <v>1304</v>
      </c>
      <c r="K24" s="33">
        <v>14340</v>
      </c>
      <c r="L24" s="34">
        <v>3450</v>
      </c>
      <c r="M24" s="11"/>
      <c r="N24" s="35"/>
      <c r="O24" s="11"/>
      <c r="P24" s="35"/>
      <c r="Q24" s="11"/>
      <c r="R24" s="36"/>
      <c r="S24" s="51" t="s">
        <v>69</v>
      </c>
      <c r="T24" s="38">
        <v>10</v>
      </c>
      <c r="U24" s="39" t="s">
        <v>70</v>
      </c>
      <c r="V24" s="6"/>
    </row>
    <row r="25" spans="1:22" ht="14.4">
      <c r="A25" s="7"/>
      <c r="B25" s="50"/>
      <c r="C25" s="7"/>
      <c r="D25" s="52"/>
      <c r="E25" s="31" t="s">
        <v>14</v>
      </c>
      <c r="F25" s="32"/>
      <c r="G25" s="32" t="s">
        <v>15</v>
      </c>
      <c r="H25" s="183">
        <v>872</v>
      </c>
      <c r="I25" s="33">
        <f t="shared" si="3"/>
        <v>872</v>
      </c>
      <c r="J25" s="199">
        <f t="shared" si="4"/>
        <v>88</v>
      </c>
      <c r="K25" s="33">
        <f t="shared" ref="K25" si="5">IF(L25&gt;0,MAX(L25,L25*M25,L25*M25*O25,L25*M25*O25*Q25),"")</f>
        <v>960</v>
      </c>
      <c r="L25" s="34">
        <v>480</v>
      </c>
      <c r="M25" s="11">
        <v>2</v>
      </c>
      <c r="N25" s="35" t="s">
        <v>11</v>
      </c>
      <c r="O25" s="11"/>
      <c r="P25" s="35"/>
      <c r="Q25" s="11"/>
      <c r="R25" s="36"/>
      <c r="S25" s="37" t="s">
        <v>57</v>
      </c>
      <c r="T25" s="38">
        <v>6</v>
      </c>
      <c r="U25" s="39" t="s">
        <v>58</v>
      </c>
      <c r="V25" s="6"/>
    </row>
    <row r="26" spans="1:22" ht="14.4">
      <c r="A26" s="7"/>
      <c r="B26" s="50"/>
      <c r="C26" s="7"/>
      <c r="D26" s="32"/>
      <c r="E26" s="31" t="s">
        <v>12</v>
      </c>
      <c r="F26" s="32"/>
      <c r="G26" s="32" t="s">
        <v>26</v>
      </c>
      <c r="H26" s="183">
        <v>50000</v>
      </c>
      <c r="I26" s="33">
        <v>50000</v>
      </c>
      <c r="J26" s="199">
        <v>0</v>
      </c>
      <c r="K26" s="33">
        <f>IF(L26&gt;0,MAX(L26,L26*M26,L26*M26*O26,L26*M26*O26*Q26),"")</f>
        <v>50000</v>
      </c>
      <c r="L26" s="34">
        <v>50000</v>
      </c>
      <c r="M26" s="11"/>
      <c r="N26" s="35"/>
      <c r="O26" s="11"/>
      <c r="P26" s="35"/>
      <c r="Q26" s="11"/>
      <c r="R26" s="36"/>
      <c r="S26" s="51" t="s">
        <v>72</v>
      </c>
      <c r="T26" s="38">
        <v>11</v>
      </c>
      <c r="U26" s="39" t="s">
        <v>73</v>
      </c>
      <c r="V26" s="6"/>
    </row>
    <row r="27" spans="1:22" ht="14.4">
      <c r="A27" s="7"/>
      <c r="B27" s="50"/>
      <c r="C27" s="7"/>
      <c r="D27" s="32"/>
      <c r="E27" s="31" t="s">
        <v>16</v>
      </c>
      <c r="F27" s="32" t="s">
        <v>17</v>
      </c>
      <c r="G27" s="32" t="s">
        <v>74</v>
      </c>
      <c r="H27" s="183">
        <v>90909</v>
      </c>
      <c r="I27" s="33">
        <f t="shared" ref="I27:I33" si="6">ROUNDDOWN(K27*100/110,0)</f>
        <v>90909</v>
      </c>
      <c r="J27" s="199">
        <f t="shared" ref="J27:J33" si="7">ROUNDUP(K27*10/110,0)</f>
        <v>9091</v>
      </c>
      <c r="K27" s="33">
        <f>IF(L27&gt;0,MAX(L27,L27*M27,L27*M27*O27,L27*M27*O27*Q27),"")</f>
        <v>100000</v>
      </c>
      <c r="L27" s="34">
        <v>100</v>
      </c>
      <c r="M27" s="11">
        <v>1000</v>
      </c>
      <c r="N27" s="35" t="s">
        <v>59</v>
      </c>
      <c r="O27" s="11"/>
      <c r="P27" s="35"/>
      <c r="Q27" s="11"/>
      <c r="R27" s="36"/>
      <c r="S27" s="51" t="s">
        <v>75</v>
      </c>
      <c r="T27" s="38">
        <v>12</v>
      </c>
      <c r="U27" s="186" t="s">
        <v>76</v>
      </c>
      <c r="V27" s="6"/>
    </row>
    <row r="28" spans="1:22" ht="14.4">
      <c r="A28" s="7"/>
      <c r="B28" s="50"/>
      <c r="C28" s="7"/>
      <c r="D28" s="32"/>
      <c r="E28" s="31" t="s">
        <v>16</v>
      </c>
      <c r="F28" s="32" t="s">
        <v>22</v>
      </c>
      <c r="G28" s="32" t="s">
        <v>23</v>
      </c>
      <c r="H28" s="183">
        <v>454545</v>
      </c>
      <c r="I28" s="33">
        <f t="shared" si="6"/>
        <v>454545</v>
      </c>
      <c r="J28" s="199">
        <f t="shared" si="7"/>
        <v>45455</v>
      </c>
      <c r="K28" s="33">
        <f t="shared" si="0"/>
        <v>500000</v>
      </c>
      <c r="L28" s="34">
        <v>500000</v>
      </c>
      <c r="M28" s="11"/>
      <c r="N28" s="35"/>
      <c r="O28" s="11"/>
      <c r="P28" s="35"/>
      <c r="Q28" s="11"/>
      <c r="R28" s="36"/>
      <c r="S28" s="51" t="s">
        <v>77</v>
      </c>
      <c r="T28" s="38">
        <v>14</v>
      </c>
      <c r="U28" s="186" t="s">
        <v>76</v>
      </c>
      <c r="V28" s="6"/>
    </row>
    <row r="29" spans="1:22" ht="14.4">
      <c r="A29" s="7"/>
      <c r="B29" s="50"/>
      <c r="C29" s="7"/>
      <c r="D29" s="32"/>
      <c r="E29" s="31" t="s">
        <v>24</v>
      </c>
      <c r="F29" s="32" t="s">
        <v>25</v>
      </c>
      <c r="G29" s="32"/>
      <c r="H29" s="183">
        <v>272727</v>
      </c>
      <c r="I29" s="33">
        <f t="shared" si="6"/>
        <v>272727</v>
      </c>
      <c r="J29" s="199">
        <f t="shared" si="7"/>
        <v>27273</v>
      </c>
      <c r="K29" s="33">
        <f t="shared" si="0"/>
        <v>300000</v>
      </c>
      <c r="L29" s="34">
        <v>300000</v>
      </c>
      <c r="M29" s="11"/>
      <c r="N29" s="35"/>
      <c r="O29" s="11"/>
      <c r="P29" s="35"/>
      <c r="Q29" s="11"/>
      <c r="R29" s="36"/>
      <c r="S29" s="51" t="s">
        <v>78</v>
      </c>
      <c r="T29" s="38">
        <v>15</v>
      </c>
      <c r="U29" s="39" t="s">
        <v>61</v>
      </c>
      <c r="V29" s="6"/>
    </row>
    <row r="30" spans="1:22" ht="14.4">
      <c r="A30" s="7"/>
      <c r="B30" s="50"/>
      <c r="C30" s="7"/>
      <c r="D30" s="32"/>
      <c r="E30" s="31" t="s">
        <v>24</v>
      </c>
      <c r="F30" s="32" t="s">
        <v>27</v>
      </c>
      <c r="G30" s="32" t="s">
        <v>79</v>
      </c>
      <c r="H30" s="183">
        <v>27272</v>
      </c>
      <c r="I30" s="33">
        <f t="shared" si="6"/>
        <v>27272</v>
      </c>
      <c r="J30" s="199">
        <f t="shared" si="7"/>
        <v>2728</v>
      </c>
      <c r="K30" s="33">
        <f>IF(L30&gt;0,MAX(L30,L30*M30,L30*M30*O30,L30*M30*O30*Q30),"")</f>
        <v>30000</v>
      </c>
      <c r="L30" s="34">
        <v>30000</v>
      </c>
      <c r="M30" s="11">
        <v>1</v>
      </c>
      <c r="N30" s="35" t="s">
        <v>13</v>
      </c>
      <c r="O30" s="11"/>
      <c r="P30" s="35"/>
      <c r="Q30" s="11"/>
      <c r="R30" s="36"/>
      <c r="S30" s="51" t="s">
        <v>80</v>
      </c>
      <c r="T30" s="38">
        <v>14</v>
      </c>
      <c r="U30" s="186" t="s">
        <v>76</v>
      </c>
      <c r="V30" s="6"/>
    </row>
    <row r="31" spans="1:22" ht="14.4">
      <c r="A31" s="7"/>
      <c r="B31" s="50"/>
      <c r="C31" s="7"/>
      <c r="D31" s="32"/>
      <c r="E31" s="31" t="s">
        <v>24</v>
      </c>
      <c r="F31" s="32" t="s">
        <v>27</v>
      </c>
      <c r="G31" s="32" t="s">
        <v>81</v>
      </c>
      <c r="H31" s="183">
        <v>18181</v>
      </c>
      <c r="I31" s="33">
        <f t="shared" si="6"/>
        <v>18181</v>
      </c>
      <c r="J31" s="199">
        <f t="shared" si="7"/>
        <v>1819</v>
      </c>
      <c r="K31" s="33">
        <f t="shared" si="0"/>
        <v>20000</v>
      </c>
      <c r="L31" s="34">
        <v>20000</v>
      </c>
      <c r="M31" s="11">
        <v>1</v>
      </c>
      <c r="N31" s="35" t="s">
        <v>13</v>
      </c>
      <c r="O31" s="11"/>
      <c r="P31" s="35"/>
      <c r="Q31" s="11"/>
      <c r="R31" s="36"/>
      <c r="S31" s="51" t="s">
        <v>82</v>
      </c>
      <c r="T31" s="38">
        <v>16</v>
      </c>
      <c r="U31" s="39" t="s">
        <v>61</v>
      </c>
      <c r="V31" s="6"/>
    </row>
    <row r="32" spans="1:22" ht="14.4">
      <c r="A32" s="7"/>
      <c r="B32" s="50"/>
      <c r="C32" s="7"/>
      <c r="D32" s="32"/>
      <c r="E32" s="31" t="s">
        <v>24</v>
      </c>
      <c r="F32" s="32" t="s">
        <v>27</v>
      </c>
      <c r="G32" s="32" t="s">
        <v>83</v>
      </c>
      <c r="H32" s="183">
        <v>74545</v>
      </c>
      <c r="I32" s="33">
        <f t="shared" si="6"/>
        <v>74545</v>
      </c>
      <c r="J32" s="199">
        <f t="shared" si="7"/>
        <v>7455</v>
      </c>
      <c r="K32" s="33">
        <f t="shared" si="0"/>
        <v>82000</v>
      </c>
      <c r="L32" s="34">
        <v>82</v>
      </c>
      <c r="M32" s="11">
        <v>1000</v>
      </c>
      <c r="N32" s="35" t="s">
        <v>59</v>
      </c>
      <c r="O32" s="11"/>
      <c r="P32" s="35"/>
      <c r="Q32" s="11"/>
      <c r="R32" s="36"/>
      <c r="S32" s="51" t="s">
        <v>84</v>
      </c>
      <c r="T32" s="38">
        <v>17</v>
      </c>
      <c r="U32" s="39" t="s">
        <v>85</v>
      </c>
      <c r="V32" s="6"/>
    </row>
    <row r="33" spans="1:22" ht="14.4">
      <c r="A33" s="7"/>
      <c r="B33" s="50"/>
      <c r="C33" s="7"/>
      <c r="D33" s="187"/>
      <c r="E33" s="188" t="s">
        <v>62</v>
      </c>
      <c r="F33" s="187"/>
      <c r="G33" s="187" t="s">
        <v>18</v>
      </c>
      <c r="H33" s="208">
        <v>181818</v>
      </c>
      <c r="I33" s="189">
        <f t="shared" si="6"/>
        <v>181818</v>
      </c>
      <c r="J33" s="201">
        <f t="shared" si="7"/>
        <v>18182</v>
      </c>
      <c r="K33" s="189">
        <f t="shared" si="0"/>
        <v>200000</v>
      </c>
      <c r="L33" s="190">
        <v>200000</v>
      </c>
      <c r="M33" s="191">
        <v>1</v>
      </c>
      <c r="N33" s="192" t="s">
        <v>13</v>
      </c>
      <c r="O33" s="191"/>
      <c r="P33" s="192"/>
      <c r="Q33" s="191"/>
      <c r="R33" s="193"/>
      <c r="S33" s="194" t="s">
        <v>86</v>
      </c>
      <c r="T33" s="195">
        <v>18</v>
      </c>
      <c r="U33" s="39" t="s">
        <v>87</v>
      </c>
      <c r="V33" s="6"/>
    </row>
    <row r="34" spans="1:22" ht="14.4">
      <c r="A34" s="7"/>
      <c r="B34" s="50"/>
      <c r="C34" s="7" t="s">
        <v>88</v>
      </c>
      <c r="D34" s="32" t="s">
        <v>89</v>
      </c>
      <c r="E34" s="31" t="s">
        <v>9</v>
      </c>
      <c r="F34" s="32"/>
      <c r="G34" s="58" t="s">
        <v>41</v>
      </c>
      <c r="H34" s="183">
        <v>90000</v>
      </c>
      <c r="I34" s="33">
        <v>90000</v>
      </c>
      <c r="J34" s="199">
        <v>0</v>
      </c>
      <c r="K34" s="33">
        <f t="shared" si="0"/>
        <v>90000</v>
      </c>
      <c r="L34" s="34">
        <v>3000</v>
      </c>
      <c r="M34" s="11">
        <v>30</v>
      </c>
      <c r="N34" s="35" t="s">
        <v>10</v>
      </c>
      <c r="O34" s="11"/>
      <c r="P34" s="35"/>
      <c r="Q34" s="11"/>
      <c r="R34" s="36"/>
      <c r="S34" s="37" t="s">
        <v>42</v>
      </c>
      <c r="T34" s="38">
        <v>1</v>
      </c>
      <c r="U34" s="28" t="s">
        <v>43</v>
      </c>
      <c r="V34" s="6"/>
    </row>
    <row r="35" spans="1:22" ht="14.4">
      <c r="A35" s="7"/>
      <c r="B35" s="50"/>
      <c r="C35" s="7"/>
      <c r="D35" s="32"/>
      <c r="E35" s="31" t="s">
        <v>9</v>
      </c>
      <c r="F35" s="32"/>
      <c r="G35" s="58" t="s">
        <v>45</v>
      </c>
      <c r="H35" s="183">
        <v>60000</v>
      </c>
      <c r="I35" s="33">
        <v>60000</v>
      </c>
      <c r="J35" s="199">
        <v>0</v>
      </c>
      <c r="K35" s="33">
        <f t="shared" si="0"/>
        <v>60000</v>
      </c>
      <c r="L35" s="34">
        <v>2000</v>
      </c>
      <c r="M35" s="11">
        <v>30</v>
      </c>
      <c r="N35" s="35" t="s">
        <v>10</v>
      </c>
      <c r="O35" s="11"/>
      <c r="P35" s="35"/>
      <c r="Q35" s="11"/>
      <c r="R35" s="36"/>
      <c r="S35" s="37" t="s">
        <v>46</v>
      </c>
      <c r="T35" s="38">
        <v>2</v>
      </c>
      <c r="U35" s="39" t="s">
        <v>68</v>
      </c>
      <c r="V35" s="6"/>
    </row>
    <row r="36" spans="1:22" ht="14.4">
      <c r="A36" s="7"/>
      <c r="B36" s="50"/>
      <c r="C36" s="7"/>
      <c r="D36" s="32"/>
      <c r="E36" s="31" t="s">
        <v>19</v>
      </c>
      <c r="F36" s="32"/>
      <c r="G36" s="32" t="s">
        <v>20</v>
      </c>
      <c r="H36" s="183">
        <v>64000</v>
      </c>
      <c r="I36" s="33">
        <v>64000</v>
      </c>
      <c r="J36" s="199">
        <v>0</v>
      </c>
      <c r="K36" s="33">
        <f t="shared" si="0"/>
        <v>64000</v>
      </c>
      <c r="L36" s="34">
        <v>1000</v>
      </c>
      <c r="M36" s="11">
        <v>8</v>
      </c>
      <c r="N36" s="35" t="s">
        <v>10</v>
      </c>
      <c r="O36" s="11">
        <v>8</v>
      </c>
      <c r="P36" s="35" t="s">
        <v>11</v>
      </c>
      <c r="Q36" s="11"/>
      <c r="R36" s="36"/>
      <c r="S36" s="51" t="s">
        <v>69</v>
      </c>
      <c r="T36" s="38">
        <v>19</v>
      </c>
      <c r="U36" s="39" t="s">
        <v>90</v>
      </c>
      <c r="V36" s="6"/>
    </row>
    <row r="37" spans="1:22" ht="14.4">
      <c r="A37" s="7"/>
      <c r="B37" s="50"/>
      <c r="C37" s="7"/>
      <c r="D37" s="32"/>
      <c r="E37" s="31" t="s">
        <v>14</v>
      </c>
      <c r="F37" s="32"/>
      <c r="G37" s="32" t="s">
        <v>71</v>
      </c>
      <c r="H37" s="183">
        <v>4363</v>
      </c>
      <c r="I37" s="33">
        <f t="shared" ref="I37:I43" si="8">ROUNDDOWN(K37*100/110,0)</f>
        <v>4363</v>
      </c>
      <c r="J37" s="199">
        <f t="shared" ref="J37:J43" si="9">ROUNDUP(K37*10/110,0)</f>
        <v>437</v>
      </c>
      <c r="K37" s="33">
        <f t="shared" si="0"/>
        <v>4800</v>
      </c>
      <c r="L37" s="34">
        <v>4800</v>
      </c>
      <c r="M37" s="11"/>
      <c r="N37" s="35"/>
      <c r="O37" s="11"/>
      <c r="P37" s="35"/>
      <c r="Q37" s="11"/>
      <c r="R37" s="36"/>
      <c r="S37" s="51" t="s">
        <v>69</v>
      </c>
      <c r="T37" s="38">
        <v>19</v>
      </c>
      <c r="U37" s="39" t="s">
        <v>90</v>
      </c>
      <c r="V37" s="6"/>
    </row>
    <row r="38" spans="1:22" ht="14.4">
      <c r="A38" s="7"/>
      <c r="B38" s="50"/>
      <c r="C38" s="7"/>
      <c r="D38" s="32"/>
      <c r="E38" s="31" t="s">
        <v>14</v>
      </c>
      <c r="F38" s="32"/>
      <c r="G38" s="32" t="s">
        <v>15</v>
      </c>
      <c r="H38" s="183">
        <v>1000</v>
      </c>
      <c r="I38" s="33">
        <f t="shared" si="8"/>
        <v>1000</v>
      </c>
      <c r="J38" s="199">
        <f t="shared" si="9"/>
        <v>100</v>
      </c>
      <c r="K38" s="33">
        <f t="shared" si="0"/>
        <v>1100</v>
      </c>
      <c r="L38" s="34">
        <v>550</v>
      </c>
      <c r="M38" s="11">
        <v>2</v>
      </c>
      <c r="N38" s="35" t="s">
        <v>11</v>
      </c>
      <c r="O38" s="11"/>
      <c r="P38" s="35"/>
      <c r="Q38" s="11"/>
      <c r="R38" s="36"/>
      <c r="S38" s="37" t="s">
        <v>57</v>
      </c>
      <c r="T38" s="38">
        <v>6</v>
      </c>
      <c r="U38" s="39" t="s">
        <v>58</v>
      </c>
      <c r="V38" s="6"/>
    </row>
    <row r="39" spans="1:22" ht="14.4">
      <c r="A39" s="7"/>
      <c r="B39" s="50"/>
      <c r="C39" s="7"/>
      <c r="D39" s="32"/>
      <c r="E39" s="31" t="s">
        <v>16</v>
      </c>
      <c r="F39" s="32" t="s">
        <v>17</v>
      </c>
      <c r="G39" s="32" t="s">
        <v>74</v>
      </c>
      <c r="H39" s="183">
        <v>90909</v>
      </c>
      <c r="I39" s="33">
        <f t="shared" si="8"/>
        <v>90909</v>
      </c>
      <c r="J39" s="199">
        <f t="shared" si="9"/>
        <v>9091</v>
      </c>
      <c r="K39" s="33">
        <f t="shared" si="0"/>
        <v>100000</v>
      </c>
      <c r="L39" s="34">
        <v>100</v>
      </c>
      <c r="M39" s="11">
        <v>1000</v>
      </c>
      <c r="N39" s="35" t="s">
        <v>59</v>
      </c>
      <c r="O39" s="11"/>
      <c r="P39" s="35"/>
      <c r="Q39" s="11"/>
      <c r="R39" s="36"/>
      <c r="S39" s="51" t="s">
        <v>75</v>
      </c>
      <c r="T39" s="38">
        <v>20</v>
      </c>
      <c r="U39" s="186" t="s">
        <v>76</v>
      </c>
      <c r="V39" s="6"/>
    </row>
    <row r="40" spans="1:22" ht="14.4">
      <c r="A40" s="7"/>
      <c r="B40" s="50"/>
      <c r="C40" s="7"/>
      <c r="D40" s="32"/>
      <c r="E40" s="31" t="s">
        <v>24</v>
      </c>
      <c r="F40" s="32" t="s">
        <v>25</v>
      </c>
      <c r="G40" s="32"/>
      <c r="H40" s="183">
        <v>272727</v>
      </c>
      <c r="I40" s="33">
        <f t="shared" si="8"/>
        <v>272727</v>
      </c>
      <c r="J40" s="199">
        <f t="shared" si="9"/>
        <v>27273</v>
      </c>
      <c r="K40" s="33">
        <f t="shared" si="0"/>
        <v>300000</v>
      </c>
      <c r="L40" s="34">
        <v>300000</v>
      </c>
      <c r="M40" s="11"/>
      <c r="N40" s="35"/>
      <c r="O40" s="11"/>
      <c r="P40" s="35"/>
      <c r="Q40" s="11"/>
      <c r="R40" s="36"/>
      <c r="S40" s="51" t="s">
        <v>78</v>
      </c>
      <c r="T40" s="38">
        <v>21</v>
      </c>
      <c r="U40" s="39" t="s">
        <v>61</v>
      </c>
      <c r="V40" s="6"/>
    </row>
    <row r="41" spans="1:22" ht="14.4">
      <c r="A41" s="7"/>
      <c r="B41" s="50"/>
      <c r="C41" s="7"/>
      <c r="D41" s="32"/>
      <c r="E41" s="31" t="s">
        <v>24</v>
      </c>
      <c r="F41" s="32" t="s">
        <v>27</v>
      </c>
      <c r="G41" s="32" t="s">
        <v>81</v>
      </c>
      <c r="H41" s="183">
        <v>72727</v>
      </c>
      <c r="I41" s="33">
        <f t="shared" si="8"/>
        <v>72727</v>
      </c>
      <c r="J41" s="199">
        <f t="shared" si="9"/>
        <v>7273</v>
      </c>
      <c r="K41" s="33">
        <f t="shared" si="0"/>
        <v>80000</v>
      </c>
      <c r="L41" s="34">
        <v>80000</v>
      </c>
      <c r="M41" s="11">
        <v>1</v>
      </c>
      <c r="N41" s="35" t="s">
        <v>13</v>
      </c>
      <c r="O41" s="11"/>
      <c r="P41" s="35"/>
      <c r="Q41" s="11"/>
      <c r="R41" s="36"/>
      <c r="S41" s="51" t="s">
        <v>91</v>
      </c>
      <c r="T41" s="38">
        <v>22</v>
      </c>
      <c r="U41" s="39" t="s">
        <v>61</v>
      </c>
      <c r="V41" s="6"/>
    </row>
    <row r="42" spans="1:22" ht="14.4">
      <c r="A42" s="7"/>
      <c r="B42" s="50"/>
      <c r="C42" s="7"/>
      <c r="D42" s="32"/>
      <c r="E42" s="31" t="s">
        <v>24</v>
      </c>
      <c r="F42" s="32" t="s">
        <v>27</v>
      </c>
      <c r="G42" s="32" t="s">
        <v>83</v>
      </c>
      <c r="H42" s="183">
        <v>74545</v>
      </c>
      <c r="I42" s="33">
        <f t="shared" si="8"/>
        <v>74545</v>
      </c>
      <c r="J42" s="199">
        <f t="shared" si="9"/>
        <v>7455</v>
      </c>
      <c r="K42" s="33">
        <f t="shared" si="0"/>
        <v>82000</v>
      </c>
      <c r="L42" s="34">
        <v>82</v>
      </c>
      <c r="M42" s="11">
        <v>1000</v>
      </c>
      <c r="N42" s="35" t="s">
        <v>59</v>
      </c>
      <c r="O42" s="11"/>
      <c r="P42" s="35"/>
      <c r="Q42" s="11"/>
      <c r="R42" s="36"/>
      <c r="S42" s="51" t="s">
        <v>84</v>
      </c>
      <c r="T42" s="38">
        <v>23</v>
      </c>
      <c r="U42" s="39" t="s">
        <v>85</v>
      </c>
      <c r="V42" s="6"/>
    </row>
    <row r="43" spans="1:22" ht="14.4">
      <c r="A43" s="7"/>
      <c r="B43" s="53"/>
      <c r="C43" s="54"/>
      <c r="D43" s="41"/>
      <c r="E43" s="40" t="s">
        <v>62</v>
      </c>
      <c r="F43" s="41"/>
      <c r="G43" s="41" t="s">
        <v>18</v>
      </c>
      <c r="H43" s="185">
        <v>181818</v>
      </c>
      <c r="I43" s="42">
        <f t="shared" si="8"/>
        <v>181818</v>
      </c>
      <c r="J43" s="200">
        <f t="shared" si="9"/>
        <v>18182</v>
      </c>
      <c r="K43" s="42">
        <f t="shared" si="0"/>
        <v>200000</v>
      </c>
      <c r="L43" s="43">
        <v>200000</v>
      </c>
      <c r="M43" s="44">
        <v>1</v>
      </c>
      <c r="N43" s="45" t="s">
        <v>13</v>
      </c>
      <c r="O43" s="44"/>
      <c r="P43" s="45"/>
      <c r="Q43" s="44"/>
      <c r="R43" s="46"/>
      <c r="S43" s="47" t="s">
        <v>92</v>
      </c>
      <c r="T43" s="48">
        <v>24</v>
      </c>
      <c r="U43" s="49" t="s">
        <v>93</v>
      </c>
      <c r="V43" s="6"/>
    </row>
    <row r="44" spans="1:22" ht="14.4">
      <c r="A44" s="7"/>
      <c r="B44" s="56">
        <v>3</v>
      </c>
      <c r="C44" s="57"/>
      <c r="D44" s="19" t="s">
        <v>94</v>
      </c>
      <c r="E44" s="196" t="s">
        <v>9</v>
      </c>
      <c r="F44" s="32"/>
      <c r="G44" s="58" t="s">
        <v>45</v>
      </c>
      <c r="H44" s="183">
        <v>80000</v>
      </c>
      <c r="I44" s="33">
        <v>80000</v>
      </c>
      <c r="J44" s="199">
        <v>0</v>
      </c>
      <c r="K44" s="33">
        <f t="shared" si="0"/>
        <v>80000</v>
      </c>
      <c r="L44" s="34">
        <v>2000</v>
      </c>
      <c r="M44" s="11">
        <v>40</v>
      </c>
      <c r="N44" s="35" t="s">
        <v>10</v>
      </c>
      <c r="O44" s="11"/>
      <c r="P44" s="35"/>
      <c r="Q44" s="11"/>
      <c r="R44" s="36"/>
      <c r="S44" s="37" t="s">
        <v>46</v>
      </c>
      <c r="T44" s="38">
        <v>2</v>
      </c>
      <c r="U44" s="197" t="s">
        <v>68</v>
      </c>
      <c r="V44" s="6"/>
    </row>
    <row r="45" spans="1:22" ht="14.4">
      <c r="A45" s="7"/>
      <c r="B45" s="50"/>
      <c r="C45" s="7"/>
      <c r="D45" s="32"/>
      <c r="E45" s="31" t="s">
        <v>95</v>
      </c>
      <c r="F45" s="32"/>
      <c r="G45" s="32" t="s">
        <v>96</v>
      </c>
      <c r="H45" s="183">
        <v>454545</v>
      </c>
      <c r="I45" s="33">
        <f t="shared" ref="I45:I47" si="10">ROUNDDOWN(K45*100/110,0)</f>
        <v>454545</v>
      </c>
      <c r="J45" s="199">
        <f t="shared" ref="J45:J47" si="11">ROUNDUP(K45*10/110,0)</f>
        <v>45455</v>
      </c>
      <c r="K45" s="33">
        <f t="shared" si="0"/>
        <v>500000</v>
      </c>
      <c r="L45" s="34">
        <v>500000</v>
      </c>
      <c r="M45" s="11"/>
      <c r="N45" s="35"/>
      <c r="O45" s="11"/>
      <c r="P45" s="35"/>
      <c r="Q45" s="11"/>
      <c r="R45" s="36"/>
      <c r="S45" s="51" t="s">
        <v>97</v>
      </c>
      <c r="T45" s="38">
        <v>25</v>
      </c>
      <c r="U45" s="186" t="s">
        <v>98</v>
      </c>
      <c r="V45" s="6"/>
    </row>
    <row r="46" spans="1:22" ht="14.4">
      <c r="A46" s="7"/>
      <c r="B46" s="50"/>
      <c r="C46" s="7"/>
      <c r="D46" s="32"/>
      <c r="E46" s="31" t="s">
        <v>16</v>
      </c>
      <c r="F46" s="32" t="s">
        <v>17</v>
      </c>
      <c r="G46" s="32" t="s">
        <v>99</v>
      </c>
      <c r="H46" s="183">
        <v>909090</v>
      </c>
      <c r="I46" s="33">
        <f t="shared" si="10"/>
        <v>909090</v>
      </c>
      <c r="J46" s="199">
        <f t="shared" si="11"/>
        <v>90910</v>
      </c>
      <c r="K46" s="33">
        <f t="shared" si="0"/>
        <v>1000000</v>
      </c>
      <c r="L46" s="34">
        <v>1000</v>
      </c>
      <c r="M46" s="11">
        <v>1000</v>
      </c>
      <c r="N46" s="35" t="s">
        <v>100</v>
      </c>
      <c r="O46" s="11"/>
      <c r="P46" s="35"/>
      <c r="Q46" s="11"/>
      <c r="R46" s="36"/>
      <c r="S46" s="51" t="s">
        <v>75</v>
      </c>
      <c r="T46" s="38">
        <v>26</v>
      </c>
      <c r="U46" s="186" t="s">
        <v>76</v>
      </c>
      <c r="V46" s="6"/>
    </row>
    <row r="47" spans="1:22" ht="14.4">
      <c r="A47" s="7"/>
      <c r="B47" s="53"/>
      <c r="C47" s="54"/>
      <c r="D47" s="41"/>
      <c r="E47" s="31" t="s">
        <v>24</v>
      </c>
      <c r="F47" s="32" t="s">
        <v>27</v>
      </c>
      <c r="G47" s="75" t="s">
        <v>101</v>
      </c>
      <c r="H47" s="183">
        <v>23157</v>
      </c>
      <c r="I47" s="33">
        <f t="shared" si="10"/>
        <v>90909</v>
      </c>
      <c r="J47" s="199">
        <f t="shared" si="11"/>
        <v>9091</v>
      </c>
      <c r="K47" s="33">
        <f t="shared" si="0"/>
        <v>100000</v>
      </c>
      <c r="L47" s="34">
        <v>100000</v>
      </c>
      <c r="M47" s="11"/>
      <c r="N47" s="35"/>
      <c r="O47" s="11"/>
      <c r="P47" s="35"/>
      <c r="Q47" s="11"/>
      <c r="R47" s="36"/>
      <c r="S47" s="198" t="s">
        <v>102</v>
      </c>
      <c r="T47" s="38">
        <v>27</v>
      </c>
      <c r="U47" s="55" t="s">
        <v>85</v>
      </c>
      <c r="V47" s="6"/>
    </row>
    <row r="48" spans="1:22" ht="14.4">
      <c r="A48" s="7"/>
      <c r="B48" s="56">
        <v>4</v>
      </c>
      <c r="C48" s="57"/>
      <c r="D48" s="19" t="s">
        <v>28</v>
      </c>
      <c r="E48" s="18" t="s">
        <v>9</v>
      </c>
      <c r="F48" s="19"/>
      <c r="G48" s="58" t="s">
        <v>45</v>
      </c>
      <c r="H48" s="209">
        <v>60000</v>
      </c>
      <c r="I48" s="21">
        <v>60000</v>
      </c>
      <c r="J48" s="202">
        <v>0</v>
      </c>
      <c r="K48" s="21">
        <f t="shared" si="0"/>
        <v>60000</v>
      </c>
      <c r="L48" s="22">
        <v>2000</v>
      </c>
      <c r="M48" s="23">
        <v>30</v>
      </c>
      <c r="N48" s="24" t="s">
        <v>10</v>
      </c>
      <c r="O48" s="23"/>
      <c r="P48" s="24"/>
      <c r="Q48" s="23"/>
      <c r="R48" s="25"/>
      <c r="S48" s="37" t="s">
        <v>46</v>
      </c>
      <c r="T48" s="27">
        <v>2</v>
      </c>
      <c r="U48" s="39" t="s">
        <v>68</v>
      </c>
      <c r="V48" s="6"/>
    </row>
    <row r="49" spans="1:22" ht="14.4">
      <c r="A49" s="7"/>
      <c r="B49" s="50"/>
      <c r="C49" s="7"/>
      <c r="D49" s="32"/>
      <c r="E49" s="31" t="s">
        <v>16</v>
      </c>
      <c r="F49" s="32" t="s">
        <v>17</v>
      </c>
      <c r="G49" s="32" t="s">
        <v>103</v>
      </c>
      <c r="H49" s="183">
        <v>10909</v>
      </c>
      <c r="I49" s="33">
        <f t="shared" ref="I49:I50" si="12">ROUNDDOWN(K49*100/110,0)</f>
        <v>10909</v>
      </c>
      <c r="J49" s="199">
        <f t="shared" ref="J49:J50" si="13">ROUNDUP(K49*10/110,0)</f>
        <v>1091</v>
      </c>
      <c r="K49" s="33">
        <f t="shared" si="0"/>
        <v>12000</v>
      </c>
      <c r="L49" s="34">
        <v>600</v>
      </c>
      <c r="M49" s="11">
        <v>20</v>
      </c>
      <c r="N49" s="35" t="s">
        <v>21</v>
      </c>
      <c r="O49" s="11"/>
      <c r="P49" s="35"/>
      <c r="Q49" s="11"/>
      <c r="R49" s="36"/>
      <c r="S49" s="51" t="s">
        <v>75</v>
      </c>
      <c r="T49" s="38">
        <v>28</v>
      </c>
      <c r="U49" s="186" t="s">
        <v>76</v>
      </c>
      <c r="V49" s="6"/>
    </row>
    <row r="50" spans="1:22" ht="14.4">
      <c r="A50" s="7"/>
      <c r="B50" s="53"/>
      <c r="C50" s="54"/>
      <c r="D50" s="41"/>
      <c r="E50" s="40" t="s">
        <v>24</v>
      </c>
      <c r="F50" s="41" t="s">
        <v>29</v>
      </c>
      <c r="G50" s="41"/>
      <c r="H50" s="185">
        <v>10000</v>
      </c>
      <c r="I50" s="42">
        <f t="shared" si="12"/>
        <v>100000</v>
      </c>
      <c r="J50" s="200">
        <f t="shared" si="13"/>
        <v>10000</v>
      </c>
      <c r="K50" s="42">
        <f t="shared" si="0"/>
        <v>110000</v>
      </c>
      <c r="L50" s="43">
        <v>2200</v>
      </c>
      <c r="M50" s="44">
        <v>50</v>
      </c>
      <c r="N50" s="45" t="s">
        <v>104</v>
      </c>
      <c r="O50" s="44"/>
      <c r="P50" s="45"/>
      <c r="Q50" s="44"/>
      <c r="R50" s="46"/>
      <c r="S50" s="51" t="s">
        <v>105</v>
      </c>
      <c r="T50" s="48">
        <v>29</v>
      </c>
      <c r="U50" s="49" t="s">
        <v>106</v>
      </c>
      <c r="V50" s="6"/>
    </row>
    <row r="51" spans="1:22" ht="14.4">
      <c r="A51" s="7"/>
      <c r="B51" s="59"/>
      <c r="C51" s="60"/>
      <c r="D51" s="61"/>
      <c r="E51" s="62"/>
      <c r="F51" s="63"/>
      <c r="G51" s="64" t="s">
        <v>107</v>
      </c>
      <c r="H51" s="65">
        <f>SUM(H8:H50)</f>
        <v>4500000</v>
      </c>
      <c r="I51" s="66">
        <f>SUM(I8:I50)</f>
        <v>4657752</v>
      </c>
      <c r="J51" s="203">
        <f>SUM(J8:J50)</f>
        <v>363788</v>
      </c>
      <c r="K51" s="66">
        <f>SUM(K8:K50)</f>
        <v>5021540</v>
      </c>
      <c r="L51" s="67"/>
      <c r="M51" s="68"/>
      <c r="N51" s="69"/>
      <c r="O51" s="68"/>
      <c r="P51" s="69"/>
      <c r="Q51" s="68"/>
      <c r="R51" s="70"/>
      <c r="S51" s="71"/>
      <c r="T51" s="72"/>
      <c r="U51" s="65"/>
      <c r="V51" s="6"/>
    </row>
    <row r="52" spans="1:22" ht="14.4">
      <c r="E52" s="8"/>
      <c r="F52" s="8"/>
      <c r="G52" s="8"/>
      <c r="H52" s="9"/>
      <c r="I52" s="10"/>
      <c r="J52" s="10"/>
      <c r="K52" s="10"/>
    </row>
    <row r="53" spans="1:22">
      <c r="H53" s="180" t="s">
        <v>36</v>
      </c>
      <c r="I53" s="128">
        <f>I51-H51</f>
        <v>157752</v>
      </c>
      <c r="J53" s="128"/>
      <c r="K53" s="128">
        <f>K51-H51</f>
        <v>521540</v>
      </c>
    </row>
  </sheetData>
  <autoFilter ref="B6:U51" xr:uid="{00000000-0009-0000-0000-000001000000}">
    <filterColumn colId="0" showButton="0"/>
    <filterColumn colId="1" showButton="0"/>
    <filterColumn colId="11" showButton="0"/>
    <filterColumn colId="13" showButton="0"/>
    <filterColumn colId="15" showButton="0"/>
    <filterColumn colId="18" showButton="0"/>
  </autoFilter>
  <mergeCells count="7">
    <mergeCell ref="Q4:R4"/>
    <mergeCell ref="T4:U4"/>
    <mergeCell ref="B6:D7"/>
    <mergeCell ref="M6:N6"/>
    <mergeCell ref="O6:P6"/>
    <mergeCell ref="Q6:R6"/>
    <mergeCell ref="T6:U6"/>
  </mergeCells>
  <phoneticPr fontId="1"/>
  <dataValidations count="1">
    <dataValidation allowBlank="1" showErrorMessage="1" promptTitle="科目" prompt="技術者給、賃金、旅費、謝金、需用費、役務費、委託料、使用料及び賃借料" sqref="E1:E1048576" xr:uid="{00000000-0002-0000-0100-000000000000}"/>
  </dataValidations>
  <pageMargins left="0.7" right="0.7" top="0.75" bottom="0.75" header="0.3" footer="0.3"/>
  <pageSetup paperSize="8" scale="76" orientation="landscape" r:id="rId1"/>
  <headerFooter>
    <oddHeader>&amp;C&amp;A</oddHeader>
    <oddFooter>&amp;C&amp;P/&amp;N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2f2f58b-dc47-4e06-954b-16d5f7a00f5a">
      <Terms xmlns="http://schemas.microsoft.com/office/infopath/2007/PartnerControls"/>
    </lcf76f155ced4ddcb4097134ff3c332f>
    <_x5099__x8003_ xmlns="62f2f58b-dc47-4e06-954b-16d5f7a00f5a" xsi:nil="true"/>
    <TaxCatchAll xmlns="84c4eb78-e6fd-4d9c-8425-d86b5f6dbd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135454FA160074DA1934B124B1D697C" ma:contentTypeVersion="16" ma:contentTypeDescription="新しいドキュメントを作成します。" ma:contentTypeScope="" ma:versionID="6e7e5cbbacb3932f28bbea143abe4f83">
  <xsd:schema xmlns:xsd="http://www.w3.org/2001/XMLSchema" xmlns:xs="http://www.w3.org/2001/XMLSchema" xmlns:p="http://schemas.microsoft.com/office/2006/metadata/properties" xmlns:ns2="62f2f58b-dc47-4e06-954b-16d5f7a00f5a" xmlns:ns3="84c4eb78-e6fd-4d9c-8425-d86b5f6dbd89" targetNamespace="http://schemas.microsoft.com/office/2006/metadata/properties" ma:root="true" ma:fieldsID="891d04c5c232cf3ce914aee7375eac4c" ns2:_="" ns3:_="">
    <xsd:import namespace="62f2f58b-dc47-4e06-954b-16d5f7a00f5a"/>
    <xsd:import namespace="84c4eb78-e6fd-4d9c-8425-d86b5f6dbd8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_x5099__x8003_"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f2f58b-dc47-4e06-954b-16d5f7a00f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x5099__x8003_" ma:index="20" nillable="true" ma:displayName="備考" ma:format="Dropdown" ma:internalName="_x5099__x8003_">
      <xsd:simpleType>
        <xsd:restriction base="dms:Text">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c4eb78-e6fd-4d9c-8425-d86b5f6dbd89"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c499ee57-7045-422a-9d4c-6c682a452023}" ma:internalName="TaxCatchAll" ma:showField="CatchAllData" ma:web="84c4eb78-e6fd-4d9c-8425-d86b5f6dbd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018249-64EB-4CB1-B835-DFA352DF28B2}">
  <ds:schemaRefs>
    <ds:schemaRef ds:uri="http://schemas.microsoft.com/office/2006/metadata/properties"/>
    <ds:schemaRef ds:uri="http://schemas.microsoft.com/office/infopath/2007/PartnerControls"/>
    <ds:schemaRef ds:uri="62f2f58b-dc47-4e06-954b-16d5f7a00f5a"/>
    <ds:schemaRef ds:uri="84c4eb78-e6fd-4d9c-8425-d86b5f6dbd89"/>
  </ds:schemaRefs>
</ds:datastoreItem>
</file>

<file path=customXml/itemProps2.xml><?xml version="1.0" encoding="utf-8"?>
<ds:datastoreItem xmlns:ds="http://schemas.openxmlformats.org/officeDocument/2006/customXml" ds:itemID="{69B973B9-D594-4D0C-9CA1-CC67EE787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f2f58b-dc47-4e06-954b-16d5f7a00f5a"/>
    <ds:schemaRef ds:uri="84c4eb78-e6fd-4d9c-8425-d86b5f6db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4FCACC-9277-4C90-8836-2BFB23FF1C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別紙2　支出詳細   </vt:lpstr>
      <vt:lpstr>記載例</vt:lpstr>
      <vt:lpstr>記載例!Print_Area</vt:lpstr>
      <vt:lpstr>'別紙2　支出詳細   '!Print_Area</vt:lpstr>
      <vt:lpstr>記載例!Print_Titles</vt:lpstr>
      <vt:lpstr>'別紙2　支出詳細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soumu26</dc:creator>
  <cp:lastModifiedBy>全木連</cp:lastModifiedBy>
  <cp:lastPrinted>2025-06-30T08:51:07Z</cp:lastPrinted>
  <dcterms:created xsi:type="dcterms:W3CDTF">2016-12-19T04:42:35Z</dcterms:created>
  <dcterms:modified xsi:type="dcterms:W3CDTF">2025-08-08T06:19:35Z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0x010100A135454FA160074DA1934B124B1D697C</vt:lpwstr>
  </property>
  <property fmtid="{D5CDD505-2E9C-101B-9397-08002B2CF9AE}" pid="3" name="MediaServiceImageTags">
    <vt:lpwstr/>
  </property>
</Properties>
</file>