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enaRentalSystem\Desktop\"/>
    </mc:Choice>
  </mc:AlternateContent>
  <bookViews>
    <workbookView xWindow="0" yWindow="0" windowWidth="28800" windowHeight="11865"/>
  </bookViews>
  <sheets>
    <sheet name="予定使用量" sheetId="5" r:id="rId1"/>
    <sheet name="予定使用量(記載例)" sheetId="4" r:id="rId2"/>
    <sheet name="CLT材積" sheetId="6" r:id="rId3"/>
    <sheet name="CLT材積 (記載例)" sheetId="7" r:id="rId4"/>
  </sheets>
  <calcPr calcId="162913"/>
</workbook>
</file>

<file path=xl/calcChain.xml><?xml version="1.0" encoding="utf-8"?>
<calcChain xmlns="http://schemas.openxmlformats.org/spreadsheetml/2006/main">
  <c r="W40" i="7" l="1"/>
  <c r="R40" i="7"/>
  <c r="M40" i="7"/>
  <c r="G40" i="7"/>
  <c r="H40" i="7" s="1"/>
  <c r="W39" i="7"/>
  <c r="R39" i="7"/>
  <c r="M39" i="7"/>
  <c r="G39" i="7"/>
  <c r="H39" i="7" s="1"/>
  <c r="X39" i="7" s="1"/>
  <c r="W38" i="7"/>
  <c r="R38" i="7"/>
  <c r="M38" i="7"/>
  <c r="G38" i="7"/>
  <c r="H38" i="7" s="1"/>
  <c r="X38" i="7" s="1"/>
  <c r="W37" i="7"/>
  <c r="R37" i="7"/>
  <c r="M37" i="7"/>
  <c r="G37" i="7"/>
  <c r="H37" i="7" s="1"/>
  <c r="X37" i="7" s="1"/>
  <c r="W36" i="7"/>
  <c r="R36" i="7"/>
  <c r="M36" i="7"/>
  <c r="G36" i="7"/>
  <c r="H36" i="7" s="1"/>
  <c r="W35" i="7"/>
  <c r="R35" i="7"/>
  <c r="M35" i="7"/>
  <c r="G35" i="7"/>
  <c r="H35" i="7" s="1"/>
  <c r="X35" i="7" s="1"/>
  <c r="W34" i="7"/>
  <c r="R34" i="7"/>
  <c r="M34" i="7"/>
  <c r="G34" i="7"/>
  <c r="H34" i="7" s="1"/>
  <c r="X34" i="7" s="1"/>
  <c r="W33" i="7"/>
  <c r="R33" i="7"/>
  <c r="M33" i="7"/>
  <c r="G33" i="7"/>
  <c r="H33" i="7" s="1"/>
  <c r="X33" i="7" s="1"/>
  <c r="W32" i="7"/>
  <c r="R32" i="7"/>
  <c r="M32" i="7"/>
  <c r="G32" i="7"/>
  <c r="H32" i="7" s="1"/>
  <c r="W31" i="7"/>
  <c r="R31" i="7"/>
  <c r="M31" i="7"/>
  <c r="G31" i="7"/>
  <c r="H31" i="7" s="1"/>
  <c r="X31" i="7" s="1"/>
  <c r="W30" i="7"/>
  <c r="R30" i="7"/>
  <c r="M30" i="7"/>
  <c r="G30" i="7"/>
  <c r="H30" i="7" s="1"/>
  <c r="X30" i="7" s="1"/>
  <c r="W29" i="7"/>
  <c r="R29" i="7"/>
  <c r="M29" i="7"/>
  <c r="G29" i="7"/>
  <c r="H29" i="7" s="1"/>
  <c r="X29" i="7" s="1"/>
  <c r="W28" i="7"/>
  <c r="R28" i="7"/>
  <c r="M28" i="7"/>
  <c r="G28" i="7"/>
  <c r="H28" i="7" s="1"/>
  <c r="W27" i="7"/>
  <c r="R27" i="7"/>
  <c r="M27" i="7"/>
  <c r="G27" i="7"/>
  <c r="H27" i="7" s="1"/>
  <c r="X27" i="7" s="1"/>
  <c r="W26" i="7"/>
  <c r="R26" i="7"/>
  <c r="M26" i="7"/>
  <c r="G26" i="7"/>
  <c r="H26" i="7" s="1"/>
  <c r="X26" i="7" s="1"/>
  <c r="W25" i="7"/>
  <c r="R25" i="7"/>
  <c r="M25" i="7"/>
  <c r="G25" i="7"/>
  <c r="H25" i="7" s="1"/>
  <c r="X25" i="7" s="1"/>
  <c r="W24" i="7"/>
  <c r="R24" i="7"/>
  <c r="M24" i="7"/>
  <c r="G24" i="7"/>
  <c r="H24" i="7" s="1"/>
  <c r="W23" i="7"/>
  <c r="R23" i="7"/>
  <c r="M23" i="7"/>
  <c r="G23" i="7"/>
  <c r="H23" i="7" s="1"/>
  <c r="X23" i="7" s="1"/>
  <c r="W22" i="7"/>
  <c r="R22" i="7"/>
  <c r="M22" i="7"/>
  <c r="G22" i="7"/>
  <c r="H22" i="7" s="1"/>
  <c r="X22" i="7" s="1"/>
  <c r="W21" i="7"/>
  <c r="R21" i="7"/>
  <c r="M21" i="7"/>
  <c r="G21" i="7"/>
  <c r="H21" i="7" s="1"/>
  <c r="X21" i="7" s="1"/>
  <c r="W20" i="7"/>
  <c r="R20" i="7"/>
  <c r="M20" i="7"/>
  <c r="G20" i="7"/>
  <c r="H20" i="7" s="1"/>
  <c r="W19" i="7"/>
  <c r="R19" i="7"/>
  <c r="M19" i="7"/>
  <c r="G19" i="7"/>
  <c r="H19" i="7" s="1"/>
  <c r="X19" i="7" s="1"/>
  <c r="W18" i="7"/>
  <c r="R18" i="7"/>
  <c r="M18" i="7"/>
  <c r="G18" i="7"/>
  <c r="H18" i="7" s="1"/>
  <c r="X18" i="7" s="1"/>
  <c r="W17" i="7"/>
  <c r="R17" i="7"/>
  <c r="M17" i="7"/>
  <c r="G17" i="7"/>
  <c r="H17" i="7" s="1"/>
  <c r="X17" i="7" s="1"/>
  <c r="W16" i="7"/>
  <c r="R16" i="7"/>
  <c r="M16" i="7"/>
  <c r="G16" i="7"/>
  <c r="H16" i="7" s="1"/>
  <c r="W15" i="7"/>
  <c r="R15" i="7"/>
  <c r="M15" i="7"/>
  <c r="G15" i="7"/>
  <c r="H15" i="7" s="1"/>
  <c r="X15" i="7" s="1"/>
  <c r="W14" i="7"/>
  <c r="R14" i="7"/>
  <c r="M14" i="7"/>
  <c r="G14" i="7"/>
  <c r="H14" i="7" s="1"/>
  <c r="X14" i="7" s="1"/>
  <c r="W13" i="7"/>
  <c r="R13" i="7"/>
  <c r="M13" i="7"/>
  <c r="G13" i="7"/>
  <c r="H13" i="7" s="1"/>
  <c r="X13" i="7" s="1"/>
  <c r="W12" i="7"/>
  <c r="R12" i="7"/>
  <c r="M12" i="7"/>
  <c r="G12" i="7"/>
  <c r="H12" i="7" s="1"/>
  <c r="W11" i="7"/>
  <c r="R11" i="7"/>
  <c r="M11" i="7"/>
  <c r="G11" i="7"/>
  <c r="H11" i="7" s="1"/>
  <c r="X11" i="7" s="1"/>
  <c r="W40" i="6"/>
  <c r="R40" i="6"/>
  <c r="M40" i="6"/>
  <c r="G40" i="6"/>
  <c r="H40" i="6" s="1"/>
  <c r="X40" i="6" s="1"/>
  <c r="W39" i="6"/>
  <c r="R39" i="6"/>
  <c r="M39" i="6"/>
  <c r="G39" i="6"/>
  <c r="H39" i="6" s="1"/>
  <c r="X39" i="6" s="1"/>
  <c r="W38" i="6"/>
  <c r="R38" i="6"/>
  <c r="M38" i="6"/>
  <c r="G38" i="6"/>
  <c r="H38" i="6" s="1"/>
  <c r="W37" i="6"/>
  <c r="R37" i="6"/>
  <c r="M37" i="6"/>
  <c r="G37" i="6"/>
  <c r="H37" i="6" s="1"/>
  <c r="X37" i="6" s="1"/>
  <c r="W36" i="6"/>
  <c r="R36" i="6"/>
  <c r="M36" i="6"/>
  <c r="G36" i="6"/>
  <c r="H36" i="6" s="1"/>
  <c r="X36" i="6" s="1"/>
  <c r="W35" i="6"/>
  <c r="R35" i="6"/>
  <c r="M35" i="6"/>
  <c r="G35" i="6"/>
  <c r="H35" i="6" s="1"/>
  <c r="X35" i="6" s="1"/>
  <c r="W34" i="6"/>
  <c r="R34" i="6"/>
  <c r="M34" i="6"/>
  <c r="G34" i="6"/>
  <c r="H34" i="6" s="1"/>
  <c r="W33" i="6"/>
  <c r="R33" i="6"/>
  <c r="M33" i="6"/>
  <c r="G33" i="6"/>
  <c r="H33" i="6" s="1"/>
  <c r="X33" i="6" s="1"/>
  <c r="W32" i="6"/>
  <c r="R32" i="6"/>
  <c r="M32" i="6"/>
  <c r="G32" i="6"/>
  <c r="H32" i="6" s="1"/>
  <c r="X32" i="6" s="1"/>
  <c r="W31" i="6"/>
  <c r="R31" i="6"/>
  <c r="M31" i="6"/>
  <c r="G31" i="6"/>
  <c r="H31" i="6" s="1"/>
  <c r="X31" i="6" s="1"/>
  <c r="W30" i="6"/>
  <c r="R30" i="6"/>
  <c r="M30" i="6"/>
  <c r="G30" i="6"/>
  <c r="H30" i="6" s="1"/>
  <c r="W29" i="6"/>
  <c r="R29" i="6"/>
  <c r="M29" i="6"/>
  <c r="G29" i="6"/>
  <c r="H29" i="6" s="1"/>
  <c r="X29" i="6" s="1"/>
  <c r="W28" i="6"/>
  <c r="R28" i="6"/>
  <c r="M28" i="6"/>
  <c r="G28" i="6"/>
  <c r="H28" i="6" s="1"/>
  <c r="X28" i="6" s="1"/>
  <c r="W27" i="6"/>
  <c r="R27" i="6"/>
  <c r="M27" i="6"/>
  <c r="G27" i="6"/>
  <c r="H27" i="6" s="1"/>
  <c r="X27" i="6" s="1"/>
  <c r="W26" i="6"/>
  <c r="R26" i="6"/>
  <c r="M26" i="6"/>
  <c r="G26" i="6"/>
  <c r="H26" i="6" s="1"/>
  <c r="W25" i="6"/>
  <c r="R25" i="6"/>
  <c r="M25" i="6"/>
  <c r="G25" i="6"/>
  <c r="H25" i="6" s="1"/>
  <c r="X25" i="6" s="1"/>
  <c r="W24" i="6"/>
  <c r="R24" i="6"/>
  <c r="M24" i="6"/>
  <c r="G24" i="6"/>
  <c r="H24" i="6" s="1"/>
  <c r="X24" i="6" s="1"/>
  <c r="W23" i="6"/>
  <c r="R23" i="6"/>
  <c r="M23" i="6"/>
  <c r="G23" i="6"/>
  <c r="H23" i="6" s="1"/>
  <c r="X23" i="6" s="1"/>
  <c r="W22" i="6"/>
  <c r="R22" i="6"/>
  <c r="M22" i="6"/>
  <c r="G22" i="6"/>
  <c r="H22" i="6" s="1"/>
  <c r="W21" i="6"/>
  <c r="R21" i="6"/>
  <c r="M21" i="6"/>
  <c r="G21" i="6"/>
  <c r="H21" i="6" s="1"/>
  <c r="X21" i="6" s="1"/>
  <c r="W20" i="6"/>
  <c r="R20" i="6"/>
  <c r="M20" i="6"/>
  <c r="G20" i="6"/>
  <c r="H20" i="6" s="1"/>
  <c r="X20" i="6" s="1"/>
  <c r="W19" i="6"/>
  <c r="R19" i="6"/>
  <c r="M19" i="6"/>
  <c r="G19" i="6"/>
  <c r="H19" i="6" s="1"/>
  <c r="X19" i="6" s="1"/>
  <c r="W18" i="6"/>
  <c r="R18" i="6"/>
  <c r="M18" i="6"/>
  <c r="G18" i="6"/>
  <c r="H18" i="6" s="1"/>
  <c r="W17" i="6"/>
  <c r="R17" i="6"/>
  <c r="M17" i="6"/>
  <c r="G17" i="6"/>
  <c r="H17" i="6" s="1"/>
  <c r="X17" i="6" s="1"/>
  <c r="W16" i="6"/>
  <c r="R16" i="6"/>
  <c r="M16" i="6"/>
  <c r="G16" i="6"/>
  <c r="H16" i="6" s="1"/>
  <c r="X16" i="6" s="1"/>
  <c r="W15" i="6"/>
  <c r="R15" i="6"/>
  <c r="M15" i="6"/>
  <c r="G15" i="6"/>
  <c r="H15" i="6" s="1"/>
  <c r="X15" i="6" s="1"/>
  <c r="W14" i="6"/>
  <c r="R14" i="6"/>
  <c r="M14" i="6"/>
  <c r="G14" i="6"/>
  <c r="H14" i="6" s="1"/>
  <c r="W13" i="6"/>
  <c r="R13" i="6"/>
  <c r="M13" i="6"/>
  <c r="G13" i="6"/>
  <c r="H13" i="6" s="1"/>
  <c r="X13" i="6" s="1"/>
  <c r="W12" i="6"/>
  <c r="R12" i="6"/>
  <c r="M12" i="6"/>
  <c r="G12" i="6"/>
  <c r="H12" i="6" s="1"/>
  <c r="X12" i="6" s="1"/>
  <c r="W11" i="6"/>
  <c r="R11" i="6"/>
  <c r="M11" i="6"/>
  <c r="G11" i="6"/>
  <c r="H11" i="6" s="1"/>
  <c r="X11" i="6" s="1"/>
  <c r="X14" i="6" l="1"/>
  <c r="X18" i="6"/>
  <c r="X22" i="6"/>
  <c r="X26" i="6"/>
  <c r="X30" i="6"/>
  <c r="X34" i="6"/>
  <c r="X38" i="6"/>
  <c r="X12" i="7"/>
  <c r="X16" i="7"/>
  <c r="X20" i="7"/>
  <c r="X24" i="7"/>
  <c r="V3" i="7" s="1"/>
  <c r="X28" i="7"/>
  <c r="X32" i="7"/>
  <c r="X36" i="7"/>
  <c r="X40" i="7"/>
  <c r="V3" i="6"/>
  <c r="E57" i="5" l="1"/>
  <c r="E36" i="5"/>
  <c r="E18" i="5"/>
  <c r="K56" i="5"/>
  <c r="H56" i="5"/>
  <c r="K55" i="5"/>
  <c r="H55" i="5"/>
  <c r="K54" i="5"/>
  <c r="H54" i="5"/>
  <c r="K53" i="5"/>
  <c r="H53" i="5"/>
  <c r="K52" i="5"/>
  <c r="H52" i="5"/>
  <c r="K51" i="5"/>
  <c r="H51" i="5"/>
  <c r="K50" i="5"/>
  <c r="H50" i="5"/>
  <c r="K49" i="5"/>
  <c r="H49" i="5"/>
  <c r="K48" i="5"/>
  <c r="H48" i="5"/>
  <c r="E48" i="5"/>
  <c r="K47" i="5"/>
  <c r="H47" i="5"/>
  <c r="M47" i="5" s="1"/>
  <c r="E47" i="5"/>
  <c r="N47" i="5" s="1"/>
  <c r="K35" i="5"/>
  <c r="H35" i="5"/>
  <c r="K34" i="5"/>
  <c r="H34" i="5"/>
  <c r="K33" i="5"/>
  <c r="H33" i="5"/>
  <c r="K32" i="5"/>
  <c r="H32" i="5"/>
  <c r="K31" i="5"/>
  <c r="H31" i="5"/>
  <c r="K30" i="5"/>
  <c r="H30" i="5"/>
  <c r="K29" i="5"/>
  <c r="H29" i="5"/>
  <c r="K27" i="5"/>
  <c r="H27" i="5"/>
  <c r="E27" i="5"/>
  <c r="E37" i="5" s="1"/>
  <c r="K26" i="5"/>
  <c r="H26" i="5"/>
  <c r="E26" i="5"/>
  <c r="K17" i="5"/>
  <c r="H17" i="5"/>
  <c r="K16" i="5"/>
  <c r="H16" i="5"/>
  <c r="K15" i="5"/>
  <c r="H15" i="5"/>
  <c r="K14" i="5"/>
  <c r="H14" i="5"/>
  <c r="K13" i="5"/>
  <c r="H13" i="5"/>
  <c r="K12" i="5"/>
  <c r="H12" i="5"/>
  <c r="K11" i="5"/>
  <c r="H11" i="5"/>
  <c r="M9" i="5" s="1"/>
  <c r="K10" i="5"/>
  <c r="H10" i="5"/>
  <c r="K9" i="5"/>
  <c r="H9" i="5"/>
  <c r="E9" i="5"/>
  <c r="K8" i="5"/>
  <c r="H8" i="5"/>
  <c r="K7" i="5"/>
  <c r="H7" i="5"/>
  <c r="E7" i="5"/>
  <c r="M48" i="5" l="1"/>
  <c r="E58" i="5"/>
  <c r="M26" i="5"/>
  <c r="M27" i="5"/>
  <c r="M7" i="5"/>
  <c r="E19" i="5"/>
  <c r="K49" i="4"/>
  <c r="K48" i="4"/>
  <c r="H48" i="4"/>
  <c r="K9" i="4"/>
  <c r="H9" i="4"/>
  <c r="K55" i="4" l="1"/>
  <c r="K54" i="4"/>
  <c r="K53" i="4"/>
  <c r="K52" i="4"/>
  <c r="K51" i="4"/>
  <c r="K50" i="4"/>
  <c r="K47" i="4"/>
  <c r="H55" i="4"/>
  <c r="H54" i="4"/>
  <c r="H53" i="4"/>
  <c r="H52" i="4"/>
  <c r="H51" i="4"/>
  <c r="H50" i="4"/>
  <c r="H49" i="4"/>
  <c r="H47" i="4"/>
  <c r="H46" i="4"/>
  <c r="K46" i="4"/>
  <c r="E47" i="4"/>
  <c r="E46" i="4"/>
  <c r="N46" i="4" s="1"/>
  <c r="K34" i="4"/>
  <c r="K33" i="4"/>
  <c r="K32" i="4"/>
  <c r="K31" i="4"/>
  <c r="K30" i="4"/>
  <c r="K29" i="4"/>
  <c r="K28" i="4"/>
  <c r="K26" i="4"/>
  <c r="K25" i="4"/>
  <c r="H28" i="4"/>
  <c r="H34" i="4"/>
  <c r="H33" i="4"/>
  <c r="H32" i="4"/>
  <c r="H31" i="4"/>
  <c r="H30" i="4"/>
  <c r="H29" i="4"/>
  <c r="H26" i="4"/>
  <c r="H25" i="4"/>
  <c r="E26" i="4"/>
  <c r="E25" i="4"/>
  <c r="K7" i="4"/>
  <c r="K8" i="4"/>
  <c r="K10" i="4"/>
  <c r="K11" i="4"/>
  <c r="K12" i="4"/>
  <c r="K13" i="4"/>
  <c r="K14" i="4"/>
  <c r="K15" i="4"/>
  <c r="K16" i="4"/>
  <c r="K6" i="4"/>
  <c r="H7" i="4"/>
  <c r="H8" i="4"/>
  <c r="H10" i="4"/>
  <c r="H11" i="4"/>
  <c r="H12" i="4"/>
  <c r="H13" i="4"/>
  <c r="H14" i="4"/>
  <c r="H15" i="4"/>
  <c r="H16" i="4"/>
  <c r="H6" i="4"/>
  <c r="E8" i="4"/>
  <c r="E6" i="4"/>
  <c r="M46" i="4" l="1"/>
  <c r="M47" i="4"/>
  <c r="E36" i="4"/>
  <c r="E57" i="4"/>
  <c r="M25" i="4"/>
  <c r="M26" i="4"/>
  <c r="E18" i="4"/>
  <c r="M8" i="4"/>
  <c r="M6" i="4"/>
</calcChain>
</file>

<file path=xl/sharedStrings.xml><?xml version="1.0" encoding="utf-8"?>
<sst xmlns="http://schemas.openxmlformats.org/spreadsheetml/2006/main" count="330" uniqueCount="69">
  <si>
    <t>JAS構造材</t>
    <rPh sb="3" eb="6">
      <t>コウゾウザイ</t>
    </rPh>
    <phoneticPr fontId="1"/>
  </si>
  <si>
    <t>JASの種類</t>
    <rPh sb="4" eb="6">
      <t>シュルイ</t>
    </rPh>
    <phoneticPr fontId="1"/>
  </si>
  <si>
    <t>機械等級製材</t>
    <rPh sb="0" eb="2">
      <t>キカイ</t>
    </rPh>
    <rPh sb="2" eb="4">
      <t>トウキュウ</t>
    </rPh>
    <rPh sb="4" eb="6">
      <t>セイザイ</t>
    </rPh>
    <phoneticPr fontId="1"/>
  </si>
  <si>
    <t>目視等級製材</t>
    <rPh sb="0" eb="2">
      <t>モクシ</t>
    </rPh>
    <rPh sb="2" eb="4">
      <t>トウキュウ</t>
    </rPh>
    <rPh sb="4" eb="6">
      <t>セイザイ</t>
    </rPh>
    <phoneticPr fontId="1"/>
  </si>
  <si>
    <t>合板</t>
    <rPh sb="0" eb="2">
      <t>ゴウハン</t>
    </rPh>
    <phoneticPr fontId="1"/>
  </si>
  <si>
    <t>集成材</t>
    <rPh sb="0" eb="3">
      <t>シュウセイザイ</t>
    </rPh>
    <phoneticPr fontId="1"/>
  </si>
  <si>
    <t>LVL</t>
    <phoneticPr fontId="1"/>
  </si>
  <si>
    <t>構造用パネル</t>
    <rPh sb="0" eb="3">
      <t>コウゾウヨウ</t>
    </rPh>
    <phoneticPr fontId="1"/>
  </si>
  <si>
    <t>フローリング</t>
    <phoneticPr fontId="1"/>
  </si>
  <si>
    <t>接着重ね材</t>
    <rPh sb="0" eb="2">
      <t>セッチャク</t>
    </rPh>
    <rPh sb="2" eb="3">
      <t>カサ</t>
    </rPh>
    <rPh sb="4" eb="5">
      <t>ザイ</t>
    </rPh>
    <phoneticPr fontId="1"/>
  </si>
  <si>
    <t>接着合わせ材</t>
    <rPh sb="0" eb="2">
      <t>セッチャク</t>
    </rPh>
    <rPh sb="2" eb="3">
      <t>ア</t>
    </rPh>
    <rPh sb="5" eb="6">
      <t>ザイ</t>
    </rPh>
    <phoneticPr fontId="1"/>
  </si>
  <si>
    <t>個別</t>
    <rPh sb="0" eb="2">
      <t>コベツ</t>
    </rPh>
    <phoneticPr fontId="1"/>
  </si>
  <si>
    <t>材料費</t>
    <rPh sb="0" eb="3">
      <t>ザイリョウヒ</t>
    </rPh>
    <phoneticPr fontId="1"/>
  </si>
  <si>
    <t>加工費</t>
    <rPh sb="0" eb="3">
      <t>カコウヒ</t>
    </rPh>
    <phoneticPr fontId="1"/>
  </si>
  <si>
    <t>運搬費</t>
    <rPh sb="0" eb="3">
      <t>ウンパンヒ</t>
    </rPh>
    <phoneticPr fontId="1"/>
  </si>
  <si>
    <t>－</t>
    <phoneticPr fontId="1"/>
  </si>
  <si>
    <t>按分</t>
    <rPh sb="0" eb="2">
      <t>アンブン</t>
    </rPh>
    <phoneticPr fontId="1"/>
  </si>
  <si>
    <t>一括金額</t>
    <rPh sb="0" eb="2">
      <t>イッカツ</t>
    </rPh>
    <rPh sb="2" eb="4">
      <t>キンガク</t>
    </rPh>
    <phoneticPr fontId="1"/>
  </si>
  <si>
    <t>2×4製材</t>
    <rPh sb="3" eb="5">
      <t>セイザイ</t>
    </rPh>
    <phoneticPr fontId="1"/>
  </si>
  <si>
    <t>CLT材</t>
    <rPh sb="3" eb="4">
      <t>ザイ</t>
    </rPh>
    <phoneticPr fontId="1"/>
  </si>
  <si>
    <t>製材用</t>
    <rPh sb="0" eb="2">
      <t>セイザイ</t>
    </rPh>
    <rPh sb="2" eb="3">
      <t>ヨウ</t>
    </rPh>
    <phoneticPr fontId="1"/>
  </si>
  <si>
    <t>小計</t>
    <rPh sb="0" eb="2">
      <t>ショウケイ</t>
    </rPh>
    <phoneticPr fontId="1"/>
  </si>
  <si>
    <t>判定</t>
    <rPh sb="0" eb="2">
      <t>ハンテイ</t>
    </rPh>
    <phoneticPr fontId="1"/>
  </si>
  <si>
    <t>一括金額</t>
    <rPh sb="0" eb="2">
      <t>イッカツ</t>
    </rPh>
    <rPh sb="2" eb="4">
      <t>キンガク</t>
    </rPh>
    <phoneticPr fontId="1"/>
  </si>
  <si>
    <t>按分</t>
    <rPh sb="0" eb="2">
      <t>アンブン</t>
    </rPh>
    <phoneticPr fontId="1"/>
  </si>
  <si>
    <t>調達費計</t>
    <rPh sb="0" eb="2">
      <t>チョウタツ</t>
    </rPh>
    <rPh sb="2" eb="3">
      <t>ヒ</t>
    </rPh>
    <rPh sb="3" eb="4">
      <t>ケイ</t>
    </rPh>
    <phoneticPr fontId="1"/>
  </si>
  <si>
    <t>2×4用</t>
    <rPh sb="3" eb="4">
      <t>ヨウ</t>
    </rPh>
    <phoneticPr fontId="1"/>
  </si>
  <si>
    <t>CLT用</t>
    <rPh sb="3" eb="4">
      <t>ヨウ</t>
    </rPh>
    <phoneticPr fontId="1"/>
  </si>
  <si>
    <t>材積による助成額</t>
    <rPh sb="0" eb="2">
      <t>ザイセキ</t>
    </rPh>
    <rPh sb="5" eb="8">
      <t>ジョセイガク</t>
    </rPh>
    <phoneticPr fontId="1"/>
  </si>
  <si>
    <t>備考</t>
    <rPh sb="0" eb="2">
      <t>ビコウ</t>
    </rPh>
    <phoneticPr fontId="1"/>
  </si>
  <si>
    <t>●●製材から調達</t>
    <rPh sb="2" eb="4">
      <t>セイザイ</t>
    </rPh>
    <rPh sb="6" eb="8">
      <t>チョウタツ</t>
    </rPh>
    <phoneticPr fontId="1"/>
  </si>
  <si>
    <t>助成対象の種類</t>
    <phoneticPr fontId="1"/>
  </si>
  <si>
    <t>助成対象外</t>
    <rPh sb="0" eb="2">
      <t>ジョセイ</t>
    </rPh>
    <rPh sb="2" eb="5">
      <t>タイショウガイ</t>
    </rPh>
    <phoneticPr fontId="1"/>
  </si>
  <si>
    <t>調達費（円)</t>
    <rPh sb="0" eb="2">
      <t>チョウタツ</t>
    </rPh>
    <rPh sb="2" eb="3">
      <t>ヒ</t>
    </rPh>
    <rPh sb="4" eb="5">
      <t>エン</t>
    </rPh>
    <phoneticPr fontId="1"/>
  </si>
  <si>
    <t>①一括金額の場合</t>
    <rPh sb="1" eb="3">
      <t>イッカツ</t>
    </rPh>
    <rPh sb="3" eb="5">
      <t>キンガク</t>
    </rPh>
    <rPh sb="6" eb="8">
      <t>バアイ</t>
    </rPh>
    <phoneticPr fontId="1"/>
  </si>
  <si>
    <t>②材料別の場合</t>
    <rPh sb="1" eb="3">
      <t>ザイリョウ</t>
    </rPh>
    <rPh sb="3" eb="4">
      <t>ベツ</t>
    </rPh>
    <rPh sb="5" eb="7">
      <t>バアイ</t>
    </rPh>
    <phoneticPr fontId="1"/>
  </si>
  <si>
    <t>※①と②はどちらかを選択して記入する。</t>
    <rPh sb="10" eb="12">
      <t>センタク</t>
    </rPh>
    <rPh sb="14" eb="16">
      <t>キニュウ</t>
    </rPh>
    <phoneticPr fontId="1"/>
  </si>
  <si>
    <r>
      <t>材積(m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ザイセキ</t>
    </rPh>
    <phoneticPr fontId="1"/>
  </si>
  <si>
    <t>その他の製材</t>
    <rPh sb="2" eb="3">
      <t>タ</t>
    </rPh>
    <rPh sb="4" eb="6">
      <t>セイザイ</t>
    </rPh>
    <phoneticPr fontId="1"/>
  </si>
  <si>
    <t>その他林産物JAS</t>
    <rPh sb="2" eb="3">
      <t>タ</t>
    </rPh>
    <rPh sb="3" eb="5">
      <t>リンサン</t>
    </rPh>
    <rPh sb="5" eb="6">
      <t>ブツ</t>
    </rPh>
    <phoneticPr fontId="1"/>
  </si>
  <si>
    <t>CLT材積計算シート</t>
    <rPh sb="3" eb="5">
      <t>ザイセキ</t>
    </rPh>
    <rPh sb="5" eb="7">
      <t>ケイサン</t>
    </rPh>
    <phoneticPr fontId="1"/>
  </si>
  <si>
    <r>
      <t>助成対象材積(m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ジョセイ</t>
    </rPh>
    <rPh sb="2" eb="4">
      <t>タイショウ</t>
    </rPh>
    <rPh sb="4" eb="6">
      <t>ザイセキ</t>
    </rPh>
    <phoneticPr fontId="1"/>
  </si>
  <si>
    <t>※オレンジのセル以外は触らないようにお願いします。</t>
    <rPh sb="8" eb="10">
      <t>イガイ</t>
    </rPh>
    <rPh sb="11" eb="12">
      <t>サワ</t>
    </rPh>
    <rPh sb="19" eb="20">
      <t>ネガ</t>
    </rPh>
    <phoneticPr fontId="1"/>
  </si>
  <si>
    <t>※図面は通常「㎜」表記ですが、｢m」で記載します。</t>
    <rPh sb="1" eb="3">
      <t>ズメン</t>
    </rPh>
    <rPh sb="4" eb="6">
      <t>ツウジョウ</t>
    </rPh>
    <rPh sb="9" eb="11">
      <t>ヒョウキ</t>
    </rPh>
    <rPh sb="19" eb="21">
      <t>キサイ</t>
    </rPh>
    <phoneticPr fontId="1"/>
  </si>
  <si>
    <t>　→例：図面｢2,730」であれば、「2.73」と記入します。</t>
    <rPh sb="2" eb="3">
      <t>レイ</t>
    </rPh>
    <rPh sb="4" eb="6">
      <t>ズメン</t>
    </rPh>
    <rPh sb="25" eb="27">
      <t>キニュウ</t>
    </rPh>
    <phoneticPr fontId="1"/>
  </si>
  <si>
    <t>※床面積が分かっている場合にはx方向「１」、y方向「床面積の数値」と記入します。</t>
    <rPh sb="1" eb="4">
      <t>ユカメンセキ</t>
    </rPh>
    <rPh sb="5" eb="6">
      <t>ワ</t>
    </rPh>
    <rPh sb="11" eb="13">
      <t>バアイ</t>
    </rPh>
    <rPh sb="16" eb="18">
      <t>ホウコウ</t>
    </rPh>
    <rPh sb="23" eb="25">
      <t>ホウコウ</t>
    </rPh>
    <rPh sb="26" eb="29">
      <t>ユカメンセキ</t>
    </rPh>
    <rPh sb="30" eb="32">
      <t>スウチ</t>
    </rPh>
    <rPh sb="34" eb="36">
      <t>キニュウ</t>
    </rPh>
    <phoneticPr fontId="1"/>
  </si>
  <si>
    <t>※床の形状が三角形の場合は「△」欄に｢△」を記入します。</t>
    <rPh sb="16" eb="17">
      <t>ラン</t>
    </rPh>
    <phoneticPr fontId="1"/>
  </si>
  <si>
    <t>No.</t>
    <phoneticPr fontId="1"/>
  </si>
  <si>
    <t>No.</t>
    <phoneticPr fontId="1"/>
  </si>
  <si>
    <t>パネルの欠損部加工前の材積</t>
    <rPh sb="4" eb="6">
      <t>ケッソン</t>
    </rPh>
    <rPh sb="6" eb="7">
      <t>ブ</t>
    </rPh>
    <rPh sb="7" eb="9">
      <t>カコウ</t>
    </rPh>
    <rPh sb="9" eb="10">
      <t>マエ</t>
    </rPh>
    <rPh sb="11" eb="13">
      <t>ザイセキ</t>
    </rPh>
    <phoneticPr fontId="1"/>
  </si>
  <si>
    <r>
      <t>パネル1枚あたりの接合部等の加工による欠損材積①　</t>
    </r>
    <r>
      <rPr>
        <sz val="11"/>
        <color rgb="FFFF0000"/>
        <rFont val="ＭＳ Ｐゴシック"/>
        <family val="3"/>
        <charset val="128"/>
        <scheme val="minor"/>
      </rPr>
      <t>丸孔</t>
    </r>
    <rPh sb="4" eb="5">
      <t>マイ</t>
    </rPh>
    <rPh sb="9" eb="12">
      <t>セツゴウブ</t>
    </rPh>
    <rPh sb="12" eb="13">
      <t>トウ</t>
    </rPh>
    <rPh sb="14" eb="16">
      <t>カコウ</t>
    </rPh>
    <rPh sb="19" eb="21">
      <t>ケッソン</t>
    </rPh>
    <rPh sb="21" eb="23">
      <t>ザイセキ</t>
    </rPh>
    <rPh sb="25" eb="26">
      <t>マル</t>
    </rPh>
    <rPh sb="26" eb="27">
      <t>アナ</t>
    </rPh>
    <phoneticPr fontId="1"/>
  </si>
  <si>
    <r>
      <t>パネル1枚あたりの接合部等の加工による欠損材積②　</t>
    </r>
    <r>
      <rPr>
        <sz val="11"/>
        <color rgb="FFFF0000"/>
        <rFont val="ＭＳ Ｐゴシック"/>
        <family val="3"/>
        <charset val="128"/>
        <scheme val="minor"/>
      </rPr>
      <t>四角穴</t>
    </r>
    <rPh sb="4" eb="5">
      <t>マイ</t>
    </rPh>
    <rPh sb="9" eb="12">
      <t>セツゴウブ</t>
    </rPh>
    <rPh sb="12" eb="13">
      <t>トウ</t>
    </rPh>
    <rPh sb="14" eb="16">
      <t>カコウ</t>
    </rPh>
    <rPh sb="19" eb="21">
      <t>ケッソン</t>
    </rPh>
    <rPh sb="21" eb="23">
      <t>ザイセキ</t>
    </rPh>
    <rPh sb="25" eb="27">
      <t>シカク</t>
    </rPh>
    <rPh sb="27" eb="28">
      <t>アナ</t>
    </rPh>
    <phoneticPr fontId="1"/>
  </si>
  <si>
    <r>
      <t>パネル1枚あたりの接合部等の加工による欠損材積③　</t>
    </r>
    <r>
      <rPr>
        <sz val="11"/>
        <color rgb="FFFF0000"/>
        <rFont val="ＭＳ Ｐゴシック"/>
        <family val="3"/>
        <charset val="128"/>
        <scheme val="minor"/>
      </rPr>
      <t>四角穴</t>
    </r>
    <rPh sb="4" eb="5">
      <t>マイ</t>
    </rPh>
    <rPh sb="9" eb="12">
      <t>セツゴウブ</t>
    </rPh>
    <rPh sb="12" eb="13">
      <t>トウ</t>
    </rPh>
    <rPh sb="14" eb="16">
      <t>カコウ</t>
    </rPh>
    <rPh sb="19" eb="21">
      <t>ケッソン</t>
    </rPh>
    <rPh sb="21" eb="23">
      <t>ザイセキ</t>
    </rPh>
    <rPh sb="25" eb="27">
      <t>シカク</t>
    </rPh>
    <rPh sb="27" eb="28">
      <t>アナ</t>
    </rPh>
    <phoneticPr fontId="1"/>
  </si>
  <si>
    <r>
      <t>パネルの種類ごとの材積(m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4" eb="6">
      <t>シュルイ</t>
    </rPh>
    <rPh sb="9" eb="11">
      <t>ザイセキ</t>
    </rPh>
    <phoneticPr fontId="1"/>
  </si>
  <si>
    <t>CLTの幅(m)</t>
    <rPh sb="4" eb="5">
      <t>ハバ</t>
    </rPh>
    <phoneticPr fontId="1"/>
  </si>
  <si>
    <t>CLTの長さ(m)</t>
    <rPh sb="4" eb="5">
      <t>ナガ</t>
    </rPh>
    <phoneticPr fontId="1"/>
  </si>
  <si>
    <t>CLTの厚み(m)</t>
    <rPh sb="4" eb="5">
      <t>アツ</t>
    </rPh>
    <phoneticPr fontId="1"/>
  </si>
  <si>
    <t>△</t>
    <phoneticPr fontId="1"/>
  </si>
  <si>
    <t>△</t>
    <phoneticPr fontId="1"/>
  </si>
  <si>
    <t>パネルの枚数</t>
    <rPh sb="4" eb="6">
      <t>マイスウ</t>
    </rPh>
    <phoneticPr fontId="1"/>
  </si>
  <si>
    <t>孔の半径(m)</t>
    <rPh sb="0" eb="1">
      <t>アナ</t>
    </rPh>
    <rPh sb="2" eb="4">
      <t>ハンケイ</t>
    </rPh>
    <phoneticPr fontId="1"/>
  </si>
  <si>
    <t>孔の長さ(m)</t>
    <rPh sb="0" eb="1">
      <t>アナ</t>
    </rPh>
    <rPh sb="2" eb="3">
      <t>ナガ</t>
    </rPh>
    <phoneticPr fontId="1"/>
  </si>
  <si>
    <t>欠損の数</t>
    <rPh sb="0" eb="2">
      <t>ケッソン</t>
    </rPh>
    <rPh sb="3" eb="4">
      <t>カズ</t>
    </rPh>
    <phoneticPr fontId="1"/>
  </si>
  <si>
    <t>欠損の幅1(m)</t>
    <rPh sb="0" eb="2">
      <t>ケッソン</t>
    </rPh>
    <rPh sb="3" eb="4">
      <t>ハバ</t>
    </rPh>
    <phoneticPr fontId="1"/>
  </si>
  <si>
    <t>欠損の幅2(m)</t>
    <rPh sb="0" eb="2">
      <t>ケッソン</t>
    </rPh>
    <rPh sb="3" eb="4">
      <t>ハバ</t>
    </rPh>
    <phoneticPr fontId="1"/>
  </si>
  <si>
    <t>欠損の深さ(m)</t>
    <rPh sb="0" eb="2">
      <t>ケッソン</t>
    </rPh>
    <rPh sb="3" eb="4">
      <t>フカ</t>
    </rPh>
    <phoneticPr fontId="1"/>
  </si>
  <si>
    <t>CLT材積計算シート（記載例）</t>
    <rPh sb="3" eb="5">
      <t>ザイセキ</t>
    </rPh>
    <rPh sb="5" eb="7">
      <t>ケイサン</t>
    </rPh>
    <rPh sb="11" eb="13">
      <t>キサイ</t>
    </rPh>
    <rPh sb="13" eb="14">
      <t>レイ</t>
    </rPh>
    <phoneticPr fontId="1"/>
  </si>
  <si>
    <t>△</t>
  </si>
  <si>
    <t>助成にかかわる木拾い表</t>
    <rPh sb="0" eb="2">
      <t>ジョセイ</t>
    </rPh>
    <rPh sb="7" eb="8">
      <t>キ</t>
    </rPh>
    <rPh sb="8" eb="9">
      <t>ビロ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</si>
</sst>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1" xfId="0" applyNumberFormat="1" applyBorder="1">
      <alignment vertical="center"/>
    </xf>
    <xf numFmtId="176" fontId="3" fillId="0" borderId="16" xfId="0" applyNumberFormat="1" applyFont="1" applyBorder="1">
      <alignment vertical="center"/>
    </xf>
    <xf numFmtId="0" fontId="0" fillId="3" borderId="12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177" fontId="0" fillId="3" borderId="11" xfId="0" applyNumberFormat="1" applyFill="1" applyBorder="1" applyAlignment="1">
      <alignment horizontal="center" vertical="center"/>
    </xf>
    <xf numFmtId="177" fontId="0" fillId="3" borderId="10" xfId="0" applyNumberFormat="1" applyFill="1" applyBorder="1" applyAlignment="1">
      <alignment horizontal="right" vertical="center"/>
    </xf>
    <xf numFmtId="177" fontId="0" fillId="3" borderId="6" xfId="0" applyNumberFormat="1" applyFill="1" applyBorder="1" applyAlignment="1">
      <alignment horizontal="right" vertical="center"/>
    </xf>
    <xf numFmtId="177" fontId="0" fillId="3" borderId="18" xfId="0" applyNumberForma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11" xfId="0" applyFill="1" applyBorder="1">
      <alignment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77" fontId="0" fillId="2" borderId="19" xfId="0" applyNumberFormat="1" applyFill="1" applyBorder="1">
      <alignment vertical="center"/>
    </xf>
    <xf numFmtId="0" fontId="0" fillId="3" borderId="7" xfId="0" applyFill="1" applyBorder="1">
      <alignment vertical="center"/>
    </xf>
    <xf numFmtId="177" fontId="0" fillId="2" borderId="4" xfId="0" applyNumberFormat="1" applyFill="1" applyBorder="1">
      <alignment vertical="center"/>
    </xf>
    <xf numFmtId="177" fontId="0" fillId="0" borderId="9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2" borderId="14" xfId="0" applyNumberFormat="1" applyFill="1" applyBorder="1">
      <alignment vertical="center"/>
    </xf>
    <xf numFmtId="0" fontId="0" fillId="3" borderId="6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4" borderId="0" xfId="0" applyFill="1">
      <alignment vertical="center"/>
    </xf>
    <xf numFmtId="177" fontId="0" fillId="4" borderId="0" xfId="0" applyNumberFormat="1" applyFill="1">
      <alignment vertical="center"/>
    </xf>
    <xf numFmtId="177" fontId="0" fillId="0" borderId="31" xfId="0" applyNumberFormat="1" applyBorder="1">
      <alignment vertical="center"/>
    </xf>
    <xf numFmtId="177" fontId="0" fillId="3" borderId="19" xfId="0" applyNumberFormat="1" applyFill="1" applyBorder="1" applyAlignment="1">
      <alignment horizontal="right" vertical="center"/>
    </xf>
    <xf numFmtId="177" fontId="0" fillId="0" borderId="14" xfId="0" applyNumberFormat="1" applyBorder="1">
      <alignment vertical="center"/>
    </xf>
    <xf numFmtId="177" fontId="0" fillId="0" borderId="4" xfId="0" applyNumberFormat="1" applyBorder="1">
      <alignment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5" borderId="10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40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1" xfId="0" applyBorder="1">
      <alignment vertical="center"/>
    </xf>
    <xf numFmtId="0" fontId="0" fillId="5" borderId="19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4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5" borderId="14" xfId="0" applyFill="1" applyBorder="1">
      <alignment vertical="center"/>
    </xf>
    <xf numFmtId="0" fontId="0" fillId="5" borderId="42" xfId="0" applyFill="1" applyBorder="1">
      <alignment vertical="center"/>
    </xf>
    <xf numFmtId="0" fontId="0" fillId="0" borderId="14" xfId="0" applyBorder="1">
      <alignment vertical="center"/>
    </xf>
    <xf numFmtId="0" fontId="0" fillId="0" borderId="31" xfId="0" applyBorder="1">
      <alignment vertical="center"/>
    </xf>
    <xf numFmtId="0" fontId="0" fillId="0" borderId="43" xfId="0" applyBorder="1">
      <alignment vertical="center"/>
    </xf>
    <xf numFmtId="0" fontId="0" fillId="5" borderId="18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5" xfId="0" applyFill="1" applyBorder="1">
      <alignment vertical="center"/>
    </xf>
    <xf numFmtId="0" fontId="0" fillId="5" borderId="44" xfId="0" applyFill="1" applyBorder="1">
      <alignment vertical="center"/>
    </xf>
    <xf numFmtId="0" fontId="0" fillId="0" borderId="15" xfId="0" applyBorder="1">
      <alignment vertical="center"/>
    </xf>
    <xf numFmtId="0" fontId="0" fillId="0" borderId="2" xfId="0" applyBorder="1">
      <alignment vertical="center"/>
    </xf>
    <xf numFmtId="0" fontId="0" fillId="0" borderId="21" xfId="0" applyBorder="1">
      <alignment vertical="center"/>
    </xf>
    <xf numFmtId="0" fontId="0" fillId="0" borderId="45" xfId="0" applyBorder="1">
      <alignment vertical="center"/>
    </xf>
    <xf numFmtId="0" fontId="0" fillId="5" borderId="10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horizontal="center" vertical="center"/>
    </xf>
    <xf numFmtId="0" fontId="0" fillId="0" borderId="46" xfId="0" applyBorder="1">
      <alignment vertical="center"/>
    </xf>
    <xf numFmtId="0" fontId="0" fillId="5" borderId="13" xfId="0" applyFill="1" applyBorder="1">
      <alignment vertical="center"/>
    </xf>
    <xf numFmtId="0" fontId="0" fillId="5" borderId="40" xfId="0" applyFill="1" applyBorder="1">
      <alignment vertical="center"/>
    </xf>
    <xf numFmtId="0" fontId="0" fillId="5" borderId="47" xfId="0" applyFill="1" applyBorder="1">
      <alignment vertical="center"/>
    </xf>
    <xf numFmtId="0" fontId="0" fillId="0" borderId="48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0" fillId="2" borderId="25" xfId="0" applyNumberForma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9"/>
  <sheetViews>
    <sheetView tabSelected="1" workbookViewId="0">
      <selection activeCell="B9" sqref="B9:B17"/>
    </sheetView>
  </sheetViews>
  <sheetFormatPr defaultRowHeight="13.5" x14ac:dyDescent="0.15"/>
  <cols>
    <col min="2" max="2" width="10.625" customWidth="1"/>
    <col min="3" max="3" width="13.375" customWidth="1"/>
    <col min="4" max="4" width="5.875" customWidth="1"/>
    <col min="5" max="5" width="5.625" customWidth="1"/>
    <col min="6" max="7" width="10.625" customWidth="1"/>
    <col min="8" max="8" width="10.625" style="5" customWidth="1"/>
    <col min="9" max="12" width="10.625" customWidth="1"/>
    <col min="13" max="14" width="11" customWidth="1"/>
    <col min="15" max="15" width="7.5" customWidth="1"/>
  </cols>
  <sheetData>
    <row r="1" spans="2:14" x14ac:dyDescent="0.15">
      <c r="B1" t="s">
        <v>68</v>
      </c>
    </row>
    <row r="2" spans="2:14" ht="14.25" thickBot="1" x14ac:dyDescent="0.2">
      <c r="B2" t="s">
        <v>20</v>
      </c>
    </row>
    <row r="3" spans="2:14" x14ac:dyDescent="0.15">
      <c r="B3" s="111" t="s">
        <v>31</v>
      </c>
      <c r="C3" s="122" t="s">
        <v>1</v>
      </c>
      <c r="D3" s="124" t="s">
        <v>37</v>
      </c>
      <c r="E3" s="125"/>
      <c r="F3" s="127" t="s">
        <v>33</v>
      </c>
      <c r="G3" s="122"/>
      <c r="H3" s="122"/>
      <c r="I3" s="122"/>
      <c r="J3" s="122"/>
      <c r="K3" s="122"/>
      <c r="L3" s="122"/>
      <c r="M3" s="128"/>
      <c r="N3" s="101" t="s">
        <v>29</v>
      </c>
    </row>
    <row r="4" spans="2:14" x14ac:dyDescent="0.15">
      <c r="B4" s="121"/>
      <c r="C4" s="106"/>
      <c r="D4" s="109"/>
      <c r="E4" s="126"/>
      <c r="F4" s="104" t="s">
        <v>12</v>
      </c>
      <c r="G4" s="106" t="s">
        <v>13</v>
      </c>
      <c r="H4" s="106"/>
      <c r="I4" s="106"/>
      <c r="J4" s="106" t="s">
        <v>14</v>
      </c>
      <c r="K4" s="106"/>
      <c r="L4" s="106"/>
      <c r="M4" s="107" t="s">
        <v>25</v>
      </c>
      <c r="N4" s="102"/>
    </row>
    <row r="5" spans="2:14" ht="13.5" customHeight="1" x14ac:dyDescent="0.15">
      <c r="B5" s="121"/>
      <c r="C5" s="106"/>
      <c r="D5" s="109"/>
      <c r="E5" s="126"/>
      <c r="F5" s="104"/>
      <c r="G5" s="106" t="s">
        <v>34</v>
      </c>
      <c r="H5" s="106"/>
      <c r="I5" s="109" t="s">
        <v>35</v>
      </c>
      <c r="J5" s="106" t="s">
        <v>34</v>
      </c>
      <c r="K5" s="106"/>
      <c r="L5" s="109" t="s">
        <v>35</v>
      </c>
      <c r="M5" s="107"/>
      <c r="N5" s="102"/>
    </row>
    <row r="6" spans="2:14" ht="14.25" thickBot="1" x14ac:dyDescent="0.2">
      <c r="B6" s="112"/>
      <c r="C6" s="123"/>
      <c r="D6" s="23" t="s">
        <v>11</v>
      </c>
      <c r="E6" s="13" t="s">
        <v>21</v>
      </c>
      <c r="F6" s="105"/>
      <c r="G6" s="50" t="s">
        <v>17</v>
      </c>
      <c r="H6" s="15" t="s">
        <v>16</v>
      </c>
      <c r="I6" s="110"/>
      <c r="J6" s="50" t="s">
        <v>17</v>
      </c>
      <c r="K6" s="15" t="s">
        <v>16</v>
      </c>
      <c r="L6" s="110"/>
      <c r="M6" s="108"/>
      <c r="N6" s="103"/>
    </row>
    <row r="7" spans="2:14" x14ac:dyDescent="0.15">
      <c r="B7" s="111" t="s">
        <v>0</v>
      </c>
      <c r="C7" s="28" t="s">
        <v>2</v>
      </c>
      <c r="D7" s="1"/>
      <c r="E7" s="113">
        <f>SUM(D7:D8)</f>
        <v>0</v>
      </c>
      <c r="F7" s="9"/>
      <c r="G7" s="115"/>
      <c r="H7" s="17" t="e">
        <f>G$7*D7/SUM(D$7:D$18)</f>
        <v>#DIV/0!</v>
      </c>
      <c r="I7" s="30"/>
      <c r="J7" s="118"/>
      <c r="K7" s="17" t="e">
        <f>J$7*D7/SUM(D$7:D$18)</f>
        <v>#DIV/0!</v>
      </c>
      <c r="L7" s="7"/>
      <c r="M7" s="129" t="e">
        <f>SUM(F7:F8,H7:H8,K7:K8)</f>
        <v>#DIV/0!</v>
      </c>
      <c r="N7" s="131" t="s">
        <v>30</v>
      </c>
    </row>
    <row r="8" spans="2:14" ht="14.25" thickBot="1" x14ac:dyDescent="0.2">
      <c r="B8" s="112"/>
      <c r="C8" s="23" t="s">
        <v>3</v>
      </c>
      <c r="D8" s="4"/>
      <c r="E8" s="114"/>
      <c r="F8" s="10"/>
      <c r="G8" s="116"/>
      <c r="H8" s="16" t="e">
        <f t="shared" ref="H8:H17" si="0">G$7*D8/SUM(D$7:D$18)</f>
        <v>#DIV/0!</v>
      </c>
      <c r="I8" s="32"/>
      <c r="J8" s="119"/>
      <c r="K8" s="16" t="e">
        <f t="shared" ref="K8:K17" si="1">J$7*D8/SUM(D$7:D$18)</f>
        <v>#DIV/0!</v>
      </c>
      <c r="L8" s="8"/>
      <c r="M8" s="130"/>
      <c r="N8" s="132"/>
    </row>
    <row r="9" spans="2:14" x14ac:dyDescent="0.15">
      <c r="B9" s="111" t="s">
        <v>39</v>
      </c>
      <c r="C9" s="28" t="s">
        <v>3</v>
      </c>
      <c r="D9" s="1"/>
      <c r="E9" s="113">
        <f>SUM(D9:D17)</f>
        <v>0</v>
      </c>
      <c r="F9" s="9"/>
      <c r="G9" s="116"/>
      <c r="H9" s="17" t="e">
        <f t="shared" si="0"/>
        <v>#DIV/0!</v>
      </c>
      <c r="I9" s="30"/>
      <c r="J9" s="119"/>
      <c r="K9" s="17" t="e">
        <f t="shared" si="1"/>
        <v>#DIV/0!</v>
      </c>
      <c r="L9" s="7"/>
      <c r="M9" s="129" t="e">
        <f>SUM(F9:F17,H9:H17,K9:K17)</f>
        <v>#DIV/0!</v>
      </c>
      <c r="N9" s="132"/>
    </row>
    <row r="10" spans="2:14" x14ac:dyDescent="0.15">
      <c r="B10" s="134"/>
      <c r="C10" s="22" t="s">
        <v>38</v>
      </c>
      <c r="D10" s="3"/>
      <c r="E10" s="135"/>
      <c r="F10" s="40"/>
      <c r="G10" s="116"/>
      <c r="H10" s="18" t="e">
        <f t="shared" si="0"/>
        <v>#DIV/0!</v>
      </c>
      <c r="I10" s="42"/>
      <c r="J10" s="119"/>
      <c r="K10" s="18" t="e">
        <f t="shared" si="1"/>
        <v>#DIV/0!</v>
      </c>
      <c r="L10" s="43"/>
      <c r="M10" s="137"/>
      <c r="N10" s="132"/>
    </row>
    <row r="11" spans="2:14" x14ac:dyDescent="0.15">
      <c r="B11" s="121"/>
      <c r="C11" s="19" t="s">
        <v>5</v>
      </c>
      <c r="D11" s="2"/>
      <c r="E11" s="136"/>
      <c r="F11" s="11"/>
      <c r="G11" s="116"/>
      <c r="H11" s="18" t="e">
        <f t="shared" si="0"/>
        <v>#DIV/0!</v>
      </c>
      <c r="I11" s="31"/>
      <c r="J11" s="119"/>
      <c r="K11" s="18" t="e">
        <f t="shared" si="1"/>
        <v>#DIV/0!</v>
      </c>
      <c r="L11" s="6"/>
      <c r="M11" s="138"/>
      <c r="N11" s="132"/>
    </row>
    <row r="12" spans="2:14" x14ac:dyDescent="0.15">
      <c r="B12" s="121"/>
      <c r="C12" s="19" t="s">
        <v>6</v>
      </c>
      <c r="D12" s="2"/>
      <c r="E12" s="136"/>
      <c r="F12" s="11"/>
      <c r="G12" s="116"/>
      <c r="H12" s="18" t="e">
        <f t="shared" si="0"/>
        <v>#DIV/0!</v>
      </c>
      <c r="I12" s="31"/>
      <c r="J12" s="119"/>
      <c r="K12" s="18" t="e">
        <f t="shared" si="1"/>
        <v>#DIV/0!</v>
      </c>
      <c r="L12" s="6"/>
      <c r="M12" s="138"/>
      <c r="N12" s="132"/>
    </row>
    <row r="13" spans="2:14" x14ac:dyDescent="0.15">
      <c r="B13" s="121"/>
      <c r="C13" s="19" t="s">
        <v>7</v>
      </c>
      <c r="D13" s="2"/>
      <c r="E13" s="136"/>
      <c r="F13" s="11"/>
      <c r="G13" s="116"/>
      <c r="H13" s="18" t="e">
        <f t="shared" si="0"/>
        <v>#DIV/0!</v>
      </c>
      <c r="I13" s="31"/>
      <c r="J13" s="119"/>
      <c r="K13" s="18" t="e">
        <f t="shared" si="1"/>
        <v>#DIV/0!</v>
      </c>
      <c r="L13" s="6"/>
      <c r="M13" s="138"/>
      <c r="N13" s="132"/>
    </row>
    <row r="14" spans="2:14" x14ac:dyDescent="0.15">
      <c r="B14" s="121"/>
      <c r="C14" s="19" t="s">
        <v>4</v>
      </c>
      <c r="D14" s="2"/>
      <c r="E14" s="136"/>
      <c r="F14" s="11"/>
      <c r="G14" s="116"/>
      <c r="H14" s="18" t="e">
        <f t="shared" si="0"/>
        <v>#DIV/0!</v>
      </c>
      <c r="I14" s="31"/>
      <c r="J14" s="119"/>
      <c r="K14" s="18" t="e">
        <f t="shared" si="1"/>
        <v>#DIV/0!</v>
      </c>
      <c r="L14" s="6"/>
      <c r="M14" s="138"/>
      <c r="N14" s="132"/>
    </row>
    <row r="15" spans="2:14" x14ac:dyDescent="0.15">
      <c r="B15" s="121"/>
      <c r="C15" s="19" t="s">
        <v>8</v>
      </c>
      <c r="D15" s="2"/>
      <c r="E15" s="136"/>
      <c r="F15" s="11"/>
      <c r="G15" s="116"/>
      <c r="H15" s="18" t="e">
        <f t="shared" si="0"/>
        <v>#DIV/0!</v>
      </c>
      <c r="I15" s="31"/>
      <c r="J15" s="119"/>
      <c r="K15" s="18" t="e">
        <f t="shared" si="1"/>
        <v>#DIV/0!</v>
      </c>
      <c r="L15" s="6"/>
      <c r="M15" s="138"/>
      <c r="N15" s="132"/>
    </row>
    <row r="16" spans="2:14" x14ac:dyDescent="0.15">
      <c r="B16" s="121"/>
      <c r="C16" s="19" t="s">
        <v>9</v>
      </c>
      <c r="D16" s="2"/>
      <c r="E16" s="136"/>
      <c r="F16" s="11"/>
      <c r="G16" s="116"/>
      <c r="H16" s="18" t="e">
        <f t="shared" si="0"/>
        <v>#DIV/0!</v>
      </c>
      <c r="I16" s="31"/>
      <c r="J16" s="119"/>
      <c r="K16" s="18" t="e">
        <f t="shared" si="1"/>
        <v>#DIV/0!</v>
      </c>
      <c r="L16" s="6"/>
      <c r="M16" s="138"/>
      <c r="N16" s="132"/>
    </row>
    <row r="17" spans="2:14" ht="14.25" thickBot="1" x14ac:dyDescent="0.2">
      <c r="B17" s="112"/>
      <c r="C17" s="23" t="s">
        <v>10</v>
      </c>
      <c r="D17" s="4"/>
      <c r="E17" s="114"/>
      <c r="F17" s="10"/>
      <c r="G17" s="116"/>
      <c r="H17" s="16" t="e">
        <f t="shared" si="0"/>
        <v>#DIV/0!</v>
      </c>
      <c r="I17" s="32"/>
      <c r="J17" s="119"/>
      <c r="K17" s="16" t="e">
        <f t="shared" si="1"/>
        <v>#DIV/0!</v>
      </c>
      <c r="L17" s="8"/>
      <c r="M17" s="139"/>
      <c r="N17" s="132"/>
    </row>
    <row r="18" spans="2:14" x14ac:dyDescent="0.15">
      <c r="B18" s="45" t="s">
        <v>32</v>
      </c>
      <c r="C18" s="22" t="s">
        <v>15</v>
      </c>
      <c r="D18" s="3"/>
      <c r="E18" s="47">
        <f>SUM(D18)</f>
        <v>0</v>
      </c>
      <c r="F18" s="27" t="s">
        <v>15</v>
      </c>
      <c r="G18" s="117"/>
      <c r="H18" s="29" t="s">
        <v>15</v>
      </c>
      <c r="I18" s="29" t="s">
        <v>15</v>
      </c>
      <c r="J18" s="120"/>
      <c r="K18" s="29" t="s">
        <v>15</v>
      </c>
      <c r="L18" s="29" t="s">
        <v>15</v>
      </c>
      <c r="M18" s="33" t="s">
        <v>15</v>
      </c>
      <c r="N18" s="132"/>
    </row>
    <row r="19" spans="2:14" ht="14.25" thickBot="1" x14ac:dyDescent="0.2">
      <c r="B19" s="105" t="s">
        <v>22</v>
      </c>
      <c r="C19" s="123"/>
      <c r="D19" s="21"/>
      <c r="E19" s="48" t="e">
        <f>IF(E9/E7&gt;0.2,"×","○")</f>
        <v>#DIV/0!</v>
      </c>
      <c r="F19" s="140"/>
      <c r="G19" s="141"/>
      <c r="H19" s="141"/>
      <c r="I19" s="141"/>
      <c r="J19" s="141"/>
      <c r="K19" s="141"/>
      <c r="L19" s="141"/>
      <c r="M19" s="142"/>
      <c r="N19" s="133"/>
    </row>
    <row r="20" spans="2:14" x14ac:dyDescent="0.15">
      <c r="B20" s="38" t="s">
        <v>36</v>
      </c>
      <c r="C20" s="38"/>
      <c r="D20" s="38"/>
      <c r="E20" s="38"/>
      <c r="F20" s="38"/>
      <c r="G20" s="38"/>
      <c r="H20" s="39"/>
      <c r="I20" s="38"/>
      <c r="J20" s="38"/>
      <c r="K20" s="38"/>
      <c r="L20" s="38"/>
      <c r="M20" s="38"/>
      <c r="N20" s="38"/>
    </row>
    <row r="21" spans="2:14" ht="14.25" thickBot="1" x14ac:dyDescent="0.2">
      <c r="B21" t="s">
        <v>26</v>
      </c>
    </row>
    <row r="22" spans="2:14" ht="13.5" customHeight="1" x14ac:dyDescent="0.15">
      <c r="B22" s="111" t="s">
        <v>31</v>
      </c>
      <c r="C22" s="122" t="s">
        <v>1</v>
      </c>
      <c r="D22" s="124" t="s">
        <v>37</v>
      </c>
      <c r="E22" s="125"/>
      <c r="F22" s="127" t="s">
        <v>33</v>
      </c>
      <c r="G22" s="122"/>
      <c r="H22" s="122"/>
      <c r="I22" s="122"/>
      <c r="J22" s="122"/>
      <c r="K22" s="122"/>
      <c r="L22" s="122"/>
      <c r="M22" s="128"/>
      <c r="N22" s="101" t="s">
        <v>29</v>
      </c>
    </row>
    <row r="23" spans="2:14" x14ac:dyDescent="0.15">
      <c r="B23" s="121"/>
      <c r="C23" s="106"/>
      <c r="D23" s="109"/>
      <c r="E23" s="126"/>
      <c r="F23" s="104" t="s">
        <v>12</v>
      </c>
      <c r="G23" s="106" t="s">
        <v>13</v>
      </c>
      <c r="H23" s="106"/>
      <c r="I23" s="106"/>
      <c r="J23" s="106" t="s">
        <v>14</v>
      </c>
      <c r="K23" s="106"/>
      <c r="L23" s="106"/>
      <c r="M23" s="107" t="s">
        <v>25</v>
      </c>
      <c r="N23" s="102"/>
    </row>
    <row r="24" spans="2:14" x14ac:dyDescent="0.15">
      <c r="B24" s="121"/>
      <c r="C24" s="106"/>
      <c r="D24" s="109"/>
      <c r="E24" s="126"/>
      <c r="F24" s="104"/>
      <c r="G24" s="106" t="s">
        <v>34</v>
      </c>
      <c r="H24" s="106"/>
      <c r="I24" s="109" t="s">
        <v>35</v>
      </c>
      <c r="J24" s="106" t="s">
        <v>34</v>
      </c>
      <c r="K24" s="106"/>
      <c r="L24" s="109" t="s">
        <v>35</v>
      </c>
      <c r="M24" s="107"/>
      <c r="N24" s="102"/>
    </row>
    <row r="25" spans="2:14" ht="14.25" thickBot="1" x14ac:dyDescent="0.2">
      <c r="B25" s="112"/>
      <c r="C25" s="123"/>
      <c r="D25" s="23" t="s">
        <v>11</v>
      </c>
      <c r="E25" s="13" t="s">
        <v>21</v>
      </c>
      <c r="F25" s="105"/>
      <c r="G25" s="50" t="s">
        <v>17</v>
      </c>
      <c r="H25" s="15" t="s">
        <v>16</v>
      </c>
      <c r="I25" s="110"/>
      <c r="J25" s="50" t="s">
        <v>17</v>
      </c>
      <c r="K25" s="15" t="s">
        <v>16</v>
      </c>
      <c r="L25" s="110"/>
      <c r="M25" s="108"/>
      <c r="N25" s="103"/>
    </row>
    <row r="26" spans="2:14" ht="14.25" thickBot="1" x14ac:dyDescent="0.2">
      <c r="B26" s="44" t="s">
        <v>0</v>
      </c>
      <c r="C26" s="28" t="s">
        <v>18</v>
      </c>
      <c r="D26" s="1"/>
      <c r="E26" s="46">
        <f>SUM(D26:D26)</f>
        <v>0</v>
      </c>
      <c r="F26" s="9"/>
      <c r="G26" s="115"/>
      <c r="H26" s="17" t="e">
        <f>G$26*D26/SUM(D$26:D$37)</f>
        <v>#DIV/0!</v>
      </c>
      <c r="I26" s="30"/>
      <c r="J26" s="118"/>
      <c r="K26" s="17" t="e">
        <f>J$26*D26/SUM(D$26:D$37)</f>
        <v>#DIV/0!</v>
      </c>
      <c r="L26" s="7"/>
      <c r="M26" s="49" t="e">
        <f>SUM(F26:F26,H26:H26,K26:K26)</f>
        <v>#DIV/0!</v>
      </c>
      <c r="N26" s="131" t="s">
        <v>30</v>
      </c>
    </row>
    <row r="27" spans="2:14" ht="13.5" customHeight="1" x14ac:dyDescent="0.15">
      <c r="B27" s="111" t="s">
        <v>39</v>
      </c>
      <c r="C27" s="28" t="s">
        <v>3</v>
      </c>
      <c r="D27" s="1"/>
      <c r="E27" s="113">
        <f>SUM(D27:D35)</f>
        <v>0</v>
      </c>
      <c r="F27" s="9"/>
      <c r="G27" s="116"/>
      <c r="H27" s="17" t="e">
        <f t="shared" ref="H27:H35" si="2">G$26*D27/SUM(D$26:D$37)</f>
        <v>#DIV/0!</v>
      </c>
      <c r="I27" s="30"/>
      <c r="J27" s="119"/>
      <c r="K27" s="17" t="e">
        <f t="shared" ref="K27:K35" si="3">J$26*D27/SUM(D$26:D$37)</f>
        <v>#DIV/0!</v>
      </c>
      <c r="L27" s="7"/>
      <c r="M27" s="129" t="e">
        <f>SUM(F27:F35,H27:H35,K27:K35)</f>
        <v>#DIV/0!</v>
      </c>
      <c r="N27" s="132"/>
    </row>
    <row r="28" spans="2:14" x14ac:dyDescent="0.15">
      <c r="B28" s="134"/>
      <c r="C28" s="22" t="s">
        <v>38</v>
      </c>
      <c r="D28" s="3"/>
      <c r="E28" s="135"/>
      <c r="F28" s="40"/>
      <c r="G28" s="116"/>
      <c r="H28" s="41">
        <v>0</v>
      </c>
      <c r="I28" s="42"/>
      <c r="J28" s="119"/>
      <c r="K28" s="41">
        <v>0</v>
      </c>
      <c r="L28" s="43"/>
      <c r="M28" s="137"/>
      <c r="N28" s="132"/>
    </row>
    <row r="29" spans="2:14" x14ac:dyDescent="0.15">
      <c r="B29" s="121"/>
      <c r="C29" s="19" t="s">
        <v>5</v>
      </c>
      <c r="D29" s="2"/>
      <c r="E29" s="136"/>
      <c r="F29" s="11"/>
      <c r="G29" s="116"/>
      <c r="H29" s="18" t="e">
        <f>G$26*D29/SUM(D$26:D$37)</f>
        <v>#DIV/0!</v>
      </c>
      <c r="I29" s="31"/>
      <c r="J29" s="119"/>
      <c r="K29" s="18" t="e">
        <f t="shared" si="3"/>
        <v>#DIV/0!</v>
      </c>
      <c r="L29" s="6"/>
      <c r="M29" s="138"/>
      <c r="N29" s="132"/>
    </row>
    <row r="30" spans="2:14" x14ac:dyDescent="0.15">
      <c r="B30" s="121"/>
      <c r="C30" s="19" t="s">
        <v>6</v>
      </c>
      <c r="D30" s="2"/>
      <c r="E30" s="136"/>
      <c r="F30" s="11"/>
      <c r="G30" s="116"/>
      <c r="H30" s="18" t="e">
        <f t="shared" si="2"/>
        <v>#DIV/0!</v>
      </c>
      <c r="I30" s="31"/>
      <c r="J30" s="119"/>
      <c r="K30" s="18" t="e">
        <f t="shared" si="3"/>
        <v>#DIV/0!</v>
      </c>
      <c r="L30" s="6"/>
      <c r="M30" s="138"/>
      <c r="N30" s="132"/>
    </row>
    <row r="31" spans="2:14" x14ac:dyDescent="0.15">
      <c r="B31" s="121"/>
      <c r="C31" s="19" t="s">
        <v>7</v>
      </c>
      <c r="D31" s="2"/>
      <c r="E31" s="136"/>
      <c r="F31" s="11"/>
      <c r="G31" s="116"/>
      <c r="H31" s="18" t="e">
        <f t="shared" si="2"/>
        <v>#DIV/0!</v>
      </c>
      <c r="I31" s="31"/>
      <c r="J31" s="119"/>
      <c r="K31" s="18" t="e">
        <f t="shared" si="3"/>
        <v>#DIV/0!</v>
      </c>
      <c r="L31" s="6"/>
      <c r="M31" s="138"/>
      <c r="N31" s="132"/>
    </row>
    <row r="32" spans="2:14" x14ac:dyDescent="0.15">
      <c r="B32" s="121"/>
      <c r="C32" s="19" t="s">
        <v>4</v>
      </c>
      <c r="D32" s="2"/>
      <c r="E32" s="136"/>
      <c r="F32" s="11"/>
      <c r="G32" s="116"/>
      <c r="H32" s="18" t="e">
        <f t="shared" si="2"/>
        <v>#DIV/0!</v>
      </c>
      <c r="I32" s="31"/>
      <c r="J32" s="119"/>
      <c r="K32" s="18" t="e">
        <f t="shared" si="3"/>
        <v>#DIV/0!</v>
      </c>
      <c r="L32" s="6"/>
      <c r="M32" s="138"/>
      <c r="N32" s="132"/>
    </row>
    <row r="33" spans="2:15" x14ac:dyDescent="0.15">
      <c r="B33" s="121"/>
      <c r="C33" s="19" t="s">
        <v>8</v>
      </c>
      <c r="D33" s="2"/>
      <c r="E33" s="136"/>
      <c r="F33" s="11"/>
      <c r="G33" s="116"/>
      <c r="H33" s="18" t="e">
        <f t="shared" si="2"/>
        <v>#DIV/0!</v>
      </c>
      <c r="I33" s="31"/>
      <c r="J33" s="119"/>
      <c r="K33" s="18" t="e">
        <f t="shared" si="3"/>
        <v>#DIV/0!</v>
      </c>
      <c r="L33" s="6"/>
      <c r="M33" s="138"/>
      <c r="N33" s="132"/>
    </row>
    <row r="34" spans="2:15" x14ac:dyDescent="0.15">
      <c r="B34" s="121"/>
      <c r="C34" s="19" t="s">
        <v>9</v>
      </c>
      <c r="D34" s="2"/>
      <c r="E34" s="136"/>
      <c r="F34" s="11"/>
      <c r="G34" s="116"/>
      <c r="H34" s="18" t="e">
        <f t="shared" si="2"/>
        <v>#DIV/0!</v>
      </c>
      <c r="I34" s="31"/>
      <c r="J34" s="119"/>
      <c r="K34" s="18" t="e">
        <f t="shared" si="3"/>
        <v>#DIV/0!</v>
      </c>
      <c r="L34" s="6"/>
      <c r="M34" s="138"/>
      <c r="N34" s="132"/>
    </row>
    <row r="35" spans="2:15" ht="14.25" thickBot="1" x14ac:dyDescent="0.2">
      <c r="B35" s="112"/>
      <c r="C35" s="23" t="s">
        <v>10</v>
      </c>
      <c r="D35" s="4"/>
      <c r="E35" s="114"/>
      <c r="F35" s="10"/>
      <c r="G35" s="116"/>
      <c r="H35" s="16" t="e">
        <f t="shared" si="2"/>
        <v>#DIV/0!</v>
      </c>
      <c r="I35" s="32"/>
      <c r="J35" s="119"/>
      <c r="K35" s="16" t="e">
        <f t="shared" si="3"/>
        <v>#DIV/0!</v>
      </c>
      <c r="L35" s="8"/>
      <c r="M35" s="139"/>
      <c r="N35" s="132"/>
    </row>
    <row r="36" spans="2:15" x14ac:dyDescent="0.15">
      <c r="B36" s="45" t="s">
        <v>32</v>
      </c>
      <c r="C36" s="22" t="s">
        <v>15</v>
      </c>
      <c r="D36" s="3"/>
      <c r="E36" s="47">
        <f>SUM(D36)</f>
        <v>0</v>
      </c>
      <c r="F36" s="27" t="s">
        <v>15</v>
      </c>
      <c r="G36" s="117"/>
      <c r="H36" s="29" t="s">
        <v>15</v>
      </c>
      <c r="I36" s="29" t="s">
        <v>15</v>
      </c>
      <c r="J36" s="120"/>
      <c r="K36" s="29" t="s">
        <v>15</v>
      </c>
      <c r="L36" s="29" t="s">
        <v>15</v>
      </c>
      <c r="M36" s="33" t="s">
        <v>15</v>
      </c>
      <c r="N36" s="132"/>
    </row>
    <row r="37" spans="2:15" ht="14.25" thickBot="1" x14ac:dyDescent="0.2">
      <c r="B37" s="105" t="s">
        <v>22</v>
      </c>
      <c r="C37" s="123"/>
      <c r="D37" s="21"/>
      <c r="E37" s="48" t="e">
        <f>IF(E27/E26&gt;1,"×","○")</f>
        <v>#DIV/0!</v>
      </c>
      <c r="F37" s="140"/>
      <c r="G37" s="141"/>
      <c r="H37" s="141"/>
      <c r="I37" s="141"/>
      <c r="J37" s="141"/>
      <c r="K37" s="141"/>
      <c r="L37" s="141"/>
      <c r="M37" s="142"/>
      <c r="N37" s="133"/>
    </row>
    <row r="38" spans="2:15" x14ac:dyDescent="0.15">
      <c r="B38" s="38" t="s">
        <v>36</v>
      </c>
      <c r="C38" s="38"/>
      <c r="D38" s="38"/>
      <c r="E38" s="38"/>
      <c r="F38" s="38"/>
      <c r="G38" s="38"/>
      <c r="H38" s="39"/>
      <c r="I38" s="38"/>
      <c r="J38" s="38"/>
      <c r="K38" s="38"/>
      <c r="L38" s="38"/>
      <c r="M38" s="38"/>
      <c r="N38" s="38"/>
    </row>
    <row r="41" spans="2:15" x14ac:dyDescent="0.15">
      <c r="B41" t="s">
        <v>27</v>
      </c>
    </row>
    <row r="42" spans="2:15" ht="14.25" thickBot="1" x14ac:dyDescent="0.2"/>
    <row r="43" spans="2:15" ht="13.5" customHeight="1" x14ac:dyDescent="0.15">
      <c r="B43" s="111" t="s">
        <v>31</v>
      </c>
      <c r="C43" s="122" t="s">
        <v>1</v>
      </c>
      <c r="D43" s="124" t="s">
        <v>37</v>
      </c>
      <c r="E43" s="125"/>
      <c r="F43" s="127" t="s">
        <v>33</v>
      </c>
      <c r="G43" s="122"/>
      <c r="H43" s="122"/>
      <c r="I43" s="122"/>
      <c r="J43" s="122"/>
      <c r="K43" s="122"/>
      <c r="L43" s="122"/>
      <c r="M43" s="128"/>
      <c r="N43" s="143" t="s">
        <v>28</v>
      </c>
      <c r="O43" s="146" t="s">
        <v>29</v>
      </c>
    </row>
    <row r="44" spans="2:15" x14ac:dyDescent="0.15">
      <c r="B44" s="121"/>
      <c r="C44" s="106"/>
      <c r="D44" s="109"/>
      <c r="E44" s="126"/>
      <c r="F44" s="104" t="s">
        <v>12</v>
      </c>
      <c r="G44" s="106" t="s">
        <v>13</v>
      </c>
      <c r="H44" s="106"/>
      <c r="I44" s="106"/>
      <c r="J44" s="106" t="s">
        <v>14</v>
      </c>
      <c r="K44" s="106"/>
      <c r="L44" s="106"/>
      <c r="M44" s="107" t="s">
        <v>25</v>
      </c>
      <c r="N44" s="144"/>
      <c r="O44" s="147"/>
    </row>
    <row r="45" spans="2:15" ht="13.5" customHeight="1" x14ac:dyDescent="0.15">
      <c r="B45" s="121"/>
      <c r="C45" s="106"/>
      <c r="D45" s="109"/>
      <c r="E45" s="126"/>
      <c r="F45" s="104"/>
      <c r="G45" s="106" t="s">
        <v>34</v>
      </c>
      <c r="H45" s="106"/>
      <c r="I45" s="109" t="s">
        <v>35</v>
      </c>
      <c r="J45" s="106" t="s">
        <v>34</v>
      </c>
      <c r="K45" s="106"/>
      <c r="L45" s="109" t="s">
        <v>35</v>
      </c>
      <c r="M45" s="107"/>
      <c r="N45" s="144"/>
      <c r="O45" s="147"/>
    </row>
    <row r="46" spans="2:15" ht="14.25" thickBot="1" x14ac:dyDescent="0.2">
      <c r="B46" s="112"/>
      <c r="C46" s="123"/>
      <c r="D46" s="23" t="s">
        <v>11</v>
      </c>
      <c r="E46" s="13" t="s">
        <v>21</v>
      </c>
      <c r="F46" s="105"/>
      <c r="G46" s="50" t="s">
        <v>17</v>
      </c>
      <c r="H46" s="15" t="s">
        <v>16</v>
      </c>
      <c r="I46" s="110"/>
      <c r="J46" s="50" t="s">
        <v>17</v>
      </c>
      <c r="K46" s="15" t="s">
        <v>16</v>
      </c>
      <c r="L46" s="110"/>
      <c r="M46" s="108"/>
      <c r="N46" s="145"/>
      <c r="O46" s="148"/>
    </row>
    <row r="47" spans="2:15" ht="14.25" customHeight="1" thickBot="1" x14ac:dyDescent="0.2">
      <c r="B47" s="44" t="s">
        <v>0</v>
      </c>
      <c r="C47" s="19" t="s">
        <v>19</v>
      </c>
      <c r="D47" s="1"/>
      <c r="E47" s="46">
        <f>SUM(D47:D47)</f>
        <v>0</v>
      </c>
      <c r="F47" s="9"/>
      <c r="G47" s="115"/>
      <c r="H47" s="17" t="e">
        <f>G$47*D47/SUM(D$47:D$58)</f>
        <v>#DIV/0!</v>
      </c>
      <c r="I47" s="30"/>
      <c r="J47" s="118"/>
      <c r="K47" s="17" t="e">
        <f>J$47*D47/SUM(D$47:D$58)</f>
        <v>#DIV/0!</v>
      </c>
      <c r="L47" s="7"/>
      <c r="M47" s="49" t="e">
        <f>SUM(F47:F47,H47:H47,K47:K47)</f>
        <v>#DIV/0!</v>
      </c>
      <c r="N47" s="12">
        <f>E47*140000</f>
        <v>0</v>
      </c>
      <c r="O47" s="149" t="s">
        <v>30</v>
      </c>
    </row>
    <row r="48" spans="2:15" ht="13.5" customHeight="1" x14ac:dyDescent="0.15">
      <c r="B48" s="111" t="s">
        <v>39</v>
      </c>
      <c r="C48" s="28" t="s">
        <v>3</v>
      </c>
      <c r="D48" s="1"/>
      <c r="E48" s="113">
        <f>SUM(D48:D56)</f>
        <v>0</v>
      </c>
      <c r="F48" s="9"/>
      <c r="G48" s="116"/>
      <c r="H48" s="17" t="e">
        <f t="shared" ref="H48:H56" si="4">G$47*D48/SUM(D$47:D$58)</f>
        <v>#DIV/0!</v>
      </c>
      <c r="I48" s="30"/>
      <c r="J48" s="119"/>
      <c r="K48" s="17" t="e">
        <f t="shared" ref="K48:K56" si="5">J$47*D48/SUM(D$47:D$58)</f>
        <v>#DIV/0!</v>
      </c>
      <c r="L48" s="7"/>
      <c r="M48" s="129" t="e">
        <f>SUM(F48:F56,H48:H56,K48:K56)</f>
        <v>#DIV/0!</v>
      </c>
      <c r="N48" s="152"/>
      <c r="O48" s="150"/>
    </row>
    <row r="49" spans="2:15" x14ac:dyDescent="0.15">
      <c r="B49" s="134"/>
      <c r="C49" s="22" t="s">
        <v>38</v>
      </c>
      <c r="D49" s="3"/>
      <c r="E49" s="135"/>
      <c r="F49" s="40"/>
      <c r="G49" s="116"/>
      <c r="H49" s="18" t="e">
        <f t="shared" si="4"/>
        <v>#DIV/0!</v>
      </c>
      <c r="I49" s="42"/>
      <c r="J49" s="119"/>
      <c r="K49" s="18" t="e">
        <f t="shared" si="5"/>
        <v>#DIV/0!</v>
      </c>
      <c r="L49" s="43"/>
      <c r="M49" s="137"/>
      <c r="N49" s="152"/>
      <c r="O49" s="150"/>
    </row>
    <row r="50" spans="2:15" x14ac:dyDescent="0.15">
      <c r="B50" s="121"/>
      <c r="C50" s="19" t="s">
        <v>5</v>
      </c>
      <c r="D50" s="2"/>
      <c r="E50" s="136"/>
      <c r="F50" s="11"/>
      <c r="G50" s="116"/>
      <c r="H50" s="18" t="e">
        <f t="shared" si="4"/>
        <v>#DIV/0!</v>
      </c>
      <c r="I50" s="31"/>
      <c r="J50" s="119"/>
      <c r="K50" s="18" t="e">
        <f>J$47*D50/SUM(D$47:D$58)</f>
        <v>#DIV/0!</v>
      </c>
      <c r="L50" s="6"/>
      <c r="M50" s="138"/>
      <c r="N50" s="152"/>
      <c r="O50" s="150"/>
    </row>
    <row r="51" spans="2:15" x14ac:dyDescent="0.15">
      <c r="B51" s="121"/>
      <c r="C51" s="19" t="s">
        <v>6</v>
      </c>
      <c r="D51" s="2"/>
      <c r="E51" s="136"/>
      <c r="F51" s="11"/>
      <c r="G51" s="116"/>
      <c r="H51" s="18" t="e">
        <f t="shared" si="4"/>
        <v>#DIV/0!</v>
      </c>
      <c r="I51" s="31"/>
      <c r="J51" s="119"/>
      <c r="K51" s="18" t="e">
        <f t="shared" si="5"/>
        <v>#DIV/0!</v>
      </c>
      <c r="L51" s="6"/>
      <c r="M51" s="138"/>
      <c r="N51" s="152"/>
      <c r="O51" s="150"/>
    </row>
    <row r="52" spans="2:15" x14ac:dyDescent="0.15">
      <c r="B52" s="121"/>
      <c r="C52" s="19" t="s">
        <v>7</v>
      </c>
      <c r="D52" s="2"/>
      <c r="E52" s="136"/>
      <c r="F52" s="11"/>
      <c r="G52" s="116"/>
      <c r="H52" s="18" t="e">
        <f t="shared" si="4"/>
        <v>#DIV/0!</v>
      </c>
      <c r="I52" s="31"/>
      <c r="J52" s="119"/>
      <c r="K52" s="18" t="e">
        <f t="shared" si="5"/>
        <v>#DIV/0!</v>
      </c>
      <c r="L52" s="6"/>
      <c r="M52" s="138"/>
      <c r="N52" s="152"/>
      <c r="O52" s="150"/>
    </row>
    <row r="53" spans="2:15" x14ac:dyDescent="0.15">
      <c r="B53" s="121"/>
      <c r="C53" s="19" t="s">
        <v>4</v>
      </c>
      <c r="D53" s="2"/>
      <c r="E53" s="136"/>
      <c r="F53" s="11"/>
      <c r="G53" s="116"/>
      <c r="H53" s="18" t="e">
        <f t="shared" si="4"/>
        <v>#DIV/0!</v>
      </c>
      <c r="I53" s="31"/>
      <c r="J53" s="119"/>
      <c r="K53" s="18" t="e">
        <f t="shared" si="5"/>
        <v>#DIV/0!</v>
      </c>
      <c r="L53" s="6"/>
      <c r="M53" s="138"/>
      <c r="N53" s="152"/>
      <c r="O53" s="150"/>
    </row>
    <row r="54" spans="2:15" x14ac:dyDescent="0.15">
      <c r="B54" s="121"/>
      <c r="C54" s="19" t="s">
        <v>8</v>
      </c>
      <c r="D54" s="2"/>
      <c r="E54" s="136"/>
      <c r="F54" s="11"/>
      <c r="G54" s="116"/>
      <c r="H54" s="18" t="e">
        <f t="shared" si="4"/>
        <v>#DIV/0!</v>
      </c>
      <c r="I54" s="31"/>
      <c r="J54" s="119"/>
      <c r="K54" s="18" t="e">
        <f t="shared" si="5"/>
        <v>#DIV/0!</v>
      </c>
      <c r="L54" s="6"/>
      <c r="M54" s="138"/>
      <c r="N54" s="152"/>
      <c r="O54" s="150"/>
    </row>
    <row r="55" spans="2:15" x14ac:dyDescent="0.15">
      <c r="B55" s="121"/>
      <c r="C55" s="19" t="s">
        <v>9</v>
      </c>
      <c r="D55" s="2"/>
      <c r="E55" s="136"/>
      <c r="F55" s="11"/>
      <c r="G55" s="116"/>
      <c r="H55" s="18" t="e">
        <f t="shared" si="4"/>
        <v>#DIV/0!</v>
      </c>
      <c r="I55" s="31"/>
      <c r="J55" s="119"/>
      <c r="K55" s="18" t="e">
        <f t="shared" si="5"/>
        <v>#DIV/0!</v>
      </c>
      <c r="L55" s="6"/>
      <c r="M55" s="138"/>
      <c r="N55" s="152"/>
      <c r="O55" s="150"/>
    </row>
    <row r="56" spans="2:15" ht="14.25" thickBot="1" x14ac:dyDescent="0.2">
      <c r="B56" s="112"/>
      <c r="C56" s="23" t="s">
        <v>10</v>
      </c>
      <c r="D56" s="4"/>
      <c r="E56" s="114"/>
      <c r="F56" s="10"/>
      <c r="G56" s="116"/>
      <c r="H56" s="16" t="e">
        <f t="shared" si="4"/>
        <v>#DIV/0!</v>
      </c>
      <c r="I56" s="32"/>
      <c r="J56" s="119"/>
      <c r="K56" s="16" t="e">
        <f t="shared" si="5"/>
        <v>#DIV/0!</v>
      </c>
      <c r="L56" s="8"/>
      <c r="M56" s="139"/>
      <c r="N56" s="152"/>
      <c r="O56" s="150"/>
    </row>
    <row r="57" spans="2:15" ht="14.25" thickBot="1" x14ac:dyDescent="0.2">
      <c r="B57" s="45" t="s">
        <v>32</v>
      </c>
      <c r="C57" s="22" t="s">
        <v>15</v>
      </c>
      <c r="D57" s="3"/>
      <c r="E57" s="47">
        <f>SUM(D57)</f>
        <v>0</v>
      </c>
      <c r="F57" s="27" t="s">
        <v>15</v>
      </c>
      <c r="G57" s="117"/>
      <c r="H57" s="29" t="s">
        <v>15</v>
      </c>
      <c r="I57" s="29" t="s">
        <v>15</v>
      </c>
      <c r="J57" s="120"/>
      <c r="K57" s="29" t="s">
        <v>15</v>
      </c>
      <c r="L57" s="29" t="s">
        <v>15</v>
      </c>
      <c r="M57" s="33" t="s">
        <v>15</v>
      </c>
      <c r="N57" s="153"/>
      <c r="O57" s="150"/>
    </row>
    <row r="58" spans="2:15" ht="14.25" thickBot="1" x14ac:dyDescent="0.2">
      <c r="B58" s="105" t="s">
        <v>22</v>
      </c>
      <c r="C58" s="123"/>
      <c r="D58" s="21"/>
      <c r="E58" s="48" t="e">
        <f>IF(E48/E47&gt;1,"×","○")</f>
        <v>#DIV/0!</v>
      </c>
      <c r="F58" s="140"/>
      <c r="G58" s="141"/>
      <c r="H58" s="141"/>
      <c r="I58" s="141"/>
      <c r="J58" s="141"/>
      <c r="K58" s="141"/>
      <c r="L58" s="141"/>
      <c r="M58" s="142"/>
      <c r="N58" s="51"/>
      <c r="O58" s="151"/>
    </row>
    <row r="59" spans="2:15" x14ac:dyDescent="0.15">
      <c r="B59" s="38" t="s">
        <v>36</v>
      </c>
      <c r="C59" s="38"/>
      <c r="D59" s="38"/>
      <c r="E59" s="38"/>
      <c r="F59" s="38"/>
      <c r="G59" s="38"/>
      <c r="H59" s="39"/>
      <c r="I59" s="38"/>
      <c r="J59" s="38"/>
      <c r="K59" s="38"/>
      <c r="L59" s="38"/>
      <c r="M59" s="38"/>
      <c r="N59" s="38"/>
      <c r="O59" s="38"/>
    </row>
  </sheetData>
  <mergeCells count="68">
    <mergeCell ref="G47:G57"/>
    <mergeCell ref="J47:J57"/>
    <mergeCell ref="O47:O58"/>
    <mergeCell ref="B48:B56"/>
    <mergeCell ref="E48:E56"/>
    <mergeCell ref="M48:M56"/>
    <mergeCell ref="N48:N57"/>
    <mergeCell ref="B58:C58"/>
    <mergeCell ref="F58:M58"/>
    <mergeCell ref="N43:N46"/>
    <mergeCell ref="O43:O46"/>
    <mergeCell ref="F44:F46"/>
    <mergeCell ref="G44:I44"/>
    <mergeCell ref="J44:L44"/>
    <mergeCell ref="M44:M46"/>
    <mergeCell ref="G45:H45"/>
    <mergeCell ref="I45:I46"/>
    <mergeCell ref="J45:K45"/>
    <mergeCell ref="L45:L46"/>
    <mergeCell ref="B43:B46"/>
    <mergeCell ref="C43:C46"/>
    <mergeCell ref="D43:E45"/>
    <mergeCell ref="F43:M43"/>
    <mergeCell ref="I24:I25"/>
    <mergeCell ref="J24:K24"/>
    <mergeCell ref="L24:L25"/>
    <mergeCell ref="G26:G36"/>
    <mergeCell ref="J26:J36"/>
    <mergeCell ref="B27:B35"/>
    <mergeCell ref="E27:E35"/>
    <mergeCell ref="M27:M35"/>
    <mergeCell ref="B37:C37"/>
    <mergeCell ref="F37:M37"/>
    <mergeCell ref="N26:N37"/>
    <mergeCell ref="B22:B25"/>
    <mergeCell ref="C22:C25"/>
    <mergeCell ref="D22:E24"/>
    <mergeCell ref="F22:M22"/>
    <mergeCell ref="N22:N25"/>
    <mergeCell ref="F23:F25"/>
    <mergeCell ref="G23:I23"/>
    <mergeCell ref="J23:L23"/>
    <mergeCell ref="M23:M25"/>
    <mergeCell ref="G24:H24"/>
    <mergeCell ref="N7:N19"/>
    <mergeCell ref="B9:B17"/>
    <mergeCell ref="E9:E17"/>
    <mergeCell ref="M9:M17"/>
    <mergeCell ref="B19:C19"/>
    <mergeCell ref="F19:M19"/>
    <mergeCell ref="B7:B8"/>
    <mergeCell ref="E7:E8"/>
    <mergeCell ref="G7:G18"/>
    <mergeCell ref="J7:J18"/>
    <mergeCell ref="B3:B6"/>
    <mergeCell ref="C3:C6"/>
    <mergeCell ref="D3:E5"/>
    <mergeCell ref="F3:M3"/>
    <mergeCell ref="M7:M8"/>
    <mergeCell ref="N3:N6"/>
    <mergeCell ref="F4:F6"/>
    <mergeCell ref="G4:I4"/>
    <mergeCell ref="J4:L4"/>
    <mergeCell ref="M4:M6"/>
    <mergeCell ref="G5:H5"/>
    <mergeCell ref="I5:I6"/>
    <mergeCell ref="J5:K5"/>
    <mergeCell ref="L5:L6"/>
  </mergeCells>
  <phoneticPr fontId="1"/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8"/>
  <sheetViews>
    <sheetView workbookViewId="0">
      <selection activeCell="J37" sqref="J37"/>
    </sheetView>
  </sheetViews>
  <sheetFormatPr defaultRowHeight="13.5" x14ac:dyDescent="0.15"/>
  <cols>
    <col min="2" max="2" width="10.625" customWidth="1"/>
    <col min="3" max="3" width="13.375" customWidth="1"/>
    <col min="4" max="4" width="5.875" customWidth="1"/>
    <col min="5" max="5" width="5.625" customWidth="1"/>
    <col min="6" max="7" width="10.625" customWidth="1"/>
    <col min="8" max="8" width="10.625" style="5" customWidth="1"/>
    <col min="9" max="12" width="10.625" customWidth="1"/>
    <col min="13" max="14" width="11" customWidth="1"/>
    <col min="15" max="15" width="7.5" customWidth="1"/>
  </cols>
  <sheetData>
    <row r="1" spans="2:14" ht="14.25" thickBot="1" x14ac:dyDescent="0.2">
      <c r="B1" t="s">
        <v>20</v>
      </c>
    </row>
    <row r="2" spans="2:14" x14ac:dyDescent="0.15">
      <c r="B2" s="111" t="s">
        <v>31</v>
      </c>
      <c r="C2" s="122" t="s">
        <v>1</v>
      </c>
      <c r="D2" s="124" t="s">
        <v>37</v>
      </c>
      <c r="E2" s="125"/>
      <c r="F2" s="127" t="s">
        <v>33</v>
      </c>
      <c r="G2" s="122"/>
      <c r="H2" s="122"/>
      <c r="I2" s="122"/>
      <c r="J2" s="122"/>
      <c r="K2" s="122"/>
      <c r="L2" s="122"/>
      <c r="M2" s="128"/>
      <c r="N2" s="101" t="s">
        <v>29</v>
      </c>
    </row>
    <row r="3" spans="2:14" x14ac:dyDescent="0.15">
      <c r="B3" s="121"/>
      <c r="C3" s="106"/>
      <c r="D3" s="109"/>
      <c r="E3" s="126"/>
      <c r="F3" s="104" t="s">
        <v>12</v>
      </c>
      <c r="G3" s="106" t="s">
        <v>13</v>
      </c>
      <c r="H3" s="106"/>
      <c r="I3" s="106"/>
      <c r="J3" s="106" t="s">
        <v>14</v>
      </c>
      <c r="K3" s="106"/>
      <c r="L3" s="106"/>
      <c r="M3" s="107" t="s">
        <v>25</v>
      </c>
      <c r="N3" s="102"/>
    </row>
    <row r="4" spans="2:14" ht="13.5" customHeight="1" x14ac:dyDescent="0.15">
      <c r="B4" s="121"/>
      <c r="C4" s="106"/>
      <c r="D4" s="109"/>
      <c r="E4" s="126"/>
      <c r="F4" s="104"/>
      <c r="G4" s="106" t="s">
        <v>34</v>
      </c>
      <c r="H4" s="106"/>
      <c r="I4" s="109" t="s">
        <v>35</v>
      </c>
      <c r="J4" s="106" t="s">
        <v>34</v>
      </c>
      <c r="K4" s="106"/>
      <c r="L4" s="109" t="s">
        <v>35</v>
      </c>
      <c r="M4" s="107"/>
      <c r="N4" s="102"/>
    </row>
    <row r="5" spans="2:14" ht="14.25" thickBot="1" x14ac:dyDescent="0.2">
      <c r="B5" s="112"/>
      <c r="C5" s="123"/>
      <c r="D5" s="23" t="s">
        <v>11</v>
      </c>
      <c r="E5" s="13" t="s">
        <v>21</v>
      </c>
      <c r="F5" s="105"/>
      <c r="G5" s="20" t="s">
        <v>17</v>
      </c>
      <c r="H5" s="15" t="s">
        <v>16</v>
      </c>
      <c r="I5" s="110"/>
      <c r="J5" s="20" t="s">
        <v>17</v>
      </c>
      <c r="K5" s="15" t="s">
        <v>16</v>
      </c>
      <c r="L5" s="110"/>
      <c r="M5" s="108"/>
      <c r="N5" s="103"/>
    </row>
    <row r="6" spans="2:14" x14ac:dyDescent="0.15">
      <c r="B6" s="111" t="s">
        <v>0</v>
      </c>
      <c r="C6" s="28" t="s">
        <v>2</v>
      </c>
      <c r="D6" s="1">
        <v>80</v>
      </c>
      <c r="E6" s="113">
        <f>SUM(D6:D7)</f>
        <v>100</v>
      </c>
      <c r="F6" s="9">
        <v>500000</v>
      </c>
      <c r="G6" s="115">
        <v>300000</v>
      </c>
      <c r="H6" s="17">
        <f>G$6*D6/SUM(D$6:D$17)</f>
        <v>120000</v>
      </c>
      <c r="I6" s="30"/>
      <c r="J6" s="118">
        <v>50000</v>
      </c>
      <c r="K6" s="17">
        <f>J$6*D6/SUM(D$6:D$17)</f>
        <v>20000</v>
      </c>
      <c r="L6" s="7"/>
      <c r="M6" s="129">
        <f>SUM(F6:F7,H6:H7,K6:K7)</f>
        <v>755000</v>
      </c>
      <c r="N6" s="131" t="s">
        <v>30</v>
      </c>
    </row>
    <row r="7" spans="2:14" ht="14.25" thickBot="1" x14ac:dyDescent="0.2">
      <c r="B7" s="112"/>
      <c r="C7" s="23" t="s">
        <v>3</v>
      </c>
      <c r="D7" s="4">
        <v>20</v>
      </c>
      <c r="E7" s="114"/>
      <c r="F7" s="10">
        <v>80000</v>
      </c>
      <c r="G7" s="116"/>
      <c r="H7" s="16">
        <f t="shared" ref="H7:H16" si="0">G$6*D7/SUM(D$6:D$17)</f>
        <v>30000</v>
      </c>
      <c r="I7" s="32"/>
      <c r="J7" s="119"/>
      <c r="K7" s="16">
        <f t="shared" ref="K7:K16" si="1">J$6*D7/SUM(D$6:D$17)</f>
        <v>5000</v>
      </c>
      <c r="L7" s="8"/>
      <c r="M7" s="130"/>
      <c r="N7" s="132"/>
    </row>
    <row r="8" spans="2:14" x14ac:dyDescent="0.15">
      <c r="B8" s="111" t="s">
        <v>39</v>
      </c>
      <c r="C8" s="28" t="s">
        <v>3</v>
      </c>
      <c r="D8" s="1">
        <v>0</v>
      </c>
      <c r="E8" s="113">
        <f>SUM(D8:D16)</f>
        <v>20</v>
      </c>
      <c r="F8" s="9">
        <v>0</v>
      </c>
      <c r="G8" s="116"/>
      <c r="H8" s="17">
        <f t="shared" si="0"/>
        <v>0</v>
      </c>
      <c r="I8" s="30"/>
      <c r="J8" s="119"/>
      <c r="K8" s="17">
        <f t="shared" si="1"/>
        <v>0</v>
      </c>
      <c r="L8" s="7"/>
      <c r="M8" s="129">
        <f>SUM(F8:F16,H8:H16,K8:K16)</f>
        <v>1245000</v>
      </c>
      <c r="N8" s="132"/>
    </row>
    <row r="9" spans="2:14" x14ac:dyDescent="0.15">
      <c r="B9" s="134"/>
      <c r="C9" s="22" t="s">
        <v>38</v>
      </c>
      <c r="D9" s="3">
        <v>0</v>
      </c>
      <c r="E9" s="135"/>
      <c r="F9" s="40">
        <v>0</v>
      </c>
      <c r="G9" s="116"/>
      <c r="H9" s="18">
        <f t="shared" si="0"/>
        <v>0</v>
      </c>
      <c r="I9" s="42"/>
      <c r="J9" s="119"/>
      <c r="K9" s="18">
        <f t="shared" si="1"/>
        <v>0</v>
      </c>
      <c r="L9" s="43"/>
      <c r="M9" s="137"/>
      <c r="N9" s="132"/>
    </row>
    <row r="10" spans="2:14" x14ac:dyDescent="0.15">
      <c r="B10" s="121"/>
      <c r="C10" s="19" t="s">
        <v>5</v>
      </c>
      <c r="D10" s="2">
        <v>10</v>
      </c>
      <c r="E10" s="136"/>
      <c r="F10" s="11">
        <v>750000</v>
      </c>
      <c r="G10" s="116"/>
      <c r="H10" s="18">
        <f t="shared" si="0"/>
        <v>15000</v>
      </c>
      <c r="I10" s="31"/>
      <c r="J10" s="119"/>
      <c r="K10" s="18">
        <f t="shared" si="1"/>
        <v>2500</v>
      </c>
      <c r="L10" s="6"/>
      <c r="M10" s="138"/>
      <c r="N10" s="132"/>
    </row>
    <row r="11" spans="2:14" x14ac:dyDescent="0.15">
      <c r="B11" s="121"/>
      <c r="C11" s="19" t="s">
        <v>6</v>
      </c>
      <c r="D11" s="2">
        <v>10</v>
      </c>
      <c r="E11" s="136"/>
      <c r="F11" s="11">
        <v>400000</v>
      </c>
      <c r="G11" s="116"/>
      <c r="H11" s="18">
        <f t="shared" si="0"/>
        <v>15000</v>
      </c>
      <c r="I11" s="31"/>
      <c r="J11" s="119"/>
      <c r="K11" s="18">
        <f t="shared" si="1"/>
        <v>2500</v>
      </c>
      <c r="L11" s="6"/>
      <c r="M11" s="138"/>
      <c r="N11" s="132"/>
    </row>
    <row r="12" spans="2:14" x14ac:dyDescent="0.15">
      <c r="B12" s="121"/>
      <c r="C12" s="19" t="s">
        <v>7</v>
      </c>
      <c r="D12" s="2">
        <v>0</v>
      </c>
      <c r="E12" s="136"/>
      <c r="F12" s="11">
        <v>0</v>
      </c>
      <c r="G12" s="116"/>
      <c r="H12" s="18">
        <f t="shared" si="0"/>
        <v>0</v>
      </c>
      <c r="I12" s="31"/>
      <c r="J12" s="119"/>
      <c r="K12" s="18">
        <f t="shared" si="1"/>
        <v>0</v>
      </c>
      <c r="L12" s="6"/>
      <c r="M12" s="138"/>
      <c r="N12" s="132"/>
    </row>
    <row r="13" spans="2:14" x14ac:dyDescent="0.15">
      <c r="B13" s="121"/>
      <c r="C13" s="19" t="s">
        <v>4</v>
      </c>
      <c r="D13" s="2">
        <v>0</v>
      </c>
      <c r="E13" s="136"/>
      <c r="F13" s="11">
        <v>60000</v>
      </c>
      <c r="G13" s="116"/>
      <c r="H13" s="18">
        <f t="shared" si="0"/>
        <v>0</v>
      </c>
      <c r="I13" s="31"/>
      <c r="J13" s="119"/>
      <c r="K13" s="18">
        <f t="shared" si="1"/>
        <v>0</v>
      </c>
      <c r="L13" s="6"/>
      <c r="M13" s="138"/>
      <c r="N13" s="132"/>
    </row>
    <row r="14" spans="2:14" x14ac:dyDescent="0.15">
      <c r="B14" s="121"/>
      <c r="C14" s="19" t="s">
        <v>8</v>
      </c>
      <c r="D14" s="2">
        <v>0</v>
      </c>
      <c r="E14" s="136"/>
      <c r="F14" s="11">
        <v>0</v>
      </c>
      <c r="G14" s="116"/>
      <c r="H14" s="18">
        <f t="shared" si="0"/>
        <v>0</v>
      </c>
      <c r="I14" s="31"/>
      <c r="J14" s="119"/>
      <c r="K14" s="18">
        <f t="shared" si="1"/>
        <v>0</v>
      </c>
      <c r="L14" s="6"/>
      <c r="M14" s="138"/>
      <c r="N14" s="132"/>
    </row>
    <row r="15" spans="2:14" x14ac:dyDescent="0.15">
      <c r="B15" s="121"/>
      <c r="C15" s="19" t="s">
        <v>9</v>
      </c>
      <c r="D15" s="2">
        <v>0</v>
      </c>
      <c r="E15" s="136"/>
      <c r="F15" s="11">
        <v>0</v>
      </c>
      <c r="G15" s="116"/>
      <c r="H15" s="18">
        <f t="shared" si="0"/>
        <v>0</v>
      </c>
      <c r="I15" s="31"/>
      <c r="J15" s="119"/>
      <c r="K15" s="18">
        <f t="shared" si="1"/>
        <v>0</v>
      </c>
      <c r="L15" s="6"/>
      <c r="M15" s="138"/>
      <c r="N15" s="132"/>
    </row>
    <row r="16" spans="2:14" ht="14.25" thickBot="1" x14ac:dyDescent="0.2">
      <c r="B16" s="112"/>
      <c r="C16" s="23" t="s">
        <v>10</v>
      </c>
      <c r="D16" s="4">
        <v>0</v>
      </c>
      <c r="E16" s="114"/>
      <c r="F16" s="10">
        <v>0</v>
      </c>
      <c r="G16" s="116"/>
      <c r="H16" s="16">
        <f t="shared" si="0"/>
        <v>0</v>
      </c>
      <c r="I16" s="32"/>
      <c r="J16" s="119"/>
      <c r="K16" s="16">
        <f t="shared" si="1"/>
        <v>0</v>
      </c>
      <c r="L16" s="8"/>
      <c r="M16" s="139"/>
      <c r="N16" s="132"/>
    </row>
    <row r="17" spans="2:14" x14ac:dyDescent="0.15">
      <c r="B17" s="25" t="s">
        <v>32</v>
      </c>
      <c r="C17" s="22" t="s">
        <v>15</v>
      </c>
      <c r="D17" s="3">
        <v>80</v>
      </c>
      <c r="E17" s="26">
        <v>80</v>
      </c>
      <c r="F17" s="27" t="s">
        <v>15</v>
      </c>
      <c r="G17" s="117"/>
      <c r="H17" s="29" t="s">
        <v>15</v>
      </c>
      <c r="I17" s="29" t="s">
        <v>15</v>
      </c>
      <c r="J17" s="120"/>
      <c r="K17" s="29" t="s">
        <v>15</v>
      </c>
      <c r="L17" s="29" t="s">
        <v>15</v>
      </c>
      <c r="M17" s="33" t="s">
        <v>15</v>
      </c>
      <c r="N17" s="132"/>
    </row>
    <row r="18" spans="2:14" ht="14.25" thickBot="1" x14ac:dyDescent="0.2">
      <c r="B18" s="105" t="s">
        <v>22</v>
      </c>
      <c r="C18" s="123"/>
      <c r="D18" s="21"/>
      <c r="E18" s="24" t="str">
        <f>IF(E8/E6&gt;0.2,"×","○")</f>
        <v>○</v>
      </c>
      <c r="F18" s="140"/>
      <c r="G18" s="141"/>
      <c r="H18" s="141"/>
      <c r="I18" s="141"/>
      <c r="J18" s="141"/>
      <c r="K18" s="141"/>
      <c r="L18" s="141"/>
      <c r="M18" s="142"/>
      <c r="N18" s="133"/>
    </row>
    <row r="19" spans="2:14" x14ac:dyDescent="0.15">
      <c r="B19" s="38" t="s">
        <v>36</v>
      </c>
      <c r="C19" s="38"/>
      <c r="D19" s="38"/>
      <c r="E19" s="38"/>
      <c r="F19" s="38"/>
      <c r="G19" s="38"/>
      <c r="H19" s="39"/>
      <c r="I19" s="38"/>
      <c r="J19" s="38"/>
      <c r="K19" s="38"/>
      <c r="L19" s="38"/>
      <c r="M19" s="38"/>
      <c r="N19" s="38"/>
    </row>
    <row r="20" spans="2:14" ht="14.25" thickBot="1" x14ac:dyDescent="0.2">
      <c r="B20" t="s">
        <v>26</v>
      </c>
    </row>
    <row r="21" spans="2:14" ht="13.5" customHeight="1" x14ac:dyDescent="0.15">
      <c r="B21" s="111" t="s">
        <v>31</v>
      </c>
      <c r="C21" s="122" t="s">
        <v>1</v>
      </c>
      <c r="D21" s="124" t="s">
        <v>37</v>
      </c>
      <c r="E21" s="125"/>
      <c r="F21" s="127" t="s">
        <v>33</v>
      </c>
      <c r="G21" s="122"/>
      <c r="H21" s="122"/>
      <c r="I21" s="122"/>
      <c r="J21" s="122"/>
      <c r="K21" s="122"/>
      <c r="L21" s="122"/>
      <c r="M21" s="128"/>
      <c r="N21" s="101" t="s">
        <v>29</v>
      </c>
    </row>
    <row r="22" spans="2:14" x14ac:dyDescent="0.15">
      <c r="B22" s="121"/>
      <c r="C22" s="106"/>
      <c r="D22" s="109"/>
      <c r="E22" s="126"/>
      <c r="F22" s="104" t="s">
        <v>12</v>
      </c>
      <c r="G22" s="106" t="s">
        <v>13</v>
      </c>
      <c r="H22" s="106"/>
      <c r="I22" s="106"/>
      <c r="J22" s="106" t="s">
        <v>14</v>
      </c>
      <c r="K22" s="106"/>
      <c r="L22" s="106"/>
      <c r="M22" s="107" t="s">
        <v>25</v>
      </c>
      <c r="N22" s="102"/>
    </row>
    <row r="23" spans="2:14" x14ac:dyDescent="0.15">
      <c r="B23" s="121"/>
      <c r="C23" s="106"/>
      <c r="D23" s="109"/>
      <c r="E23" s="126"/>
      <c r="F23" s="104"/>
      <c r="G23" s="106" t="s">
        <v>34</v>
      </c>
      <c r="H23" s="106"/>
      <c r="I23" s="109" t="s">
        <v>35</v>
      </c>
      <c r="J23" s="106" t="s">
        <v>34</v>
      </c>
      <c r="K23" s="106"/>
      <c r="L23" s="109" t="s">
        <v>35</v>
      </c>
      <c r="M23" s="107"/>
      <c r="N23" s="102"/>
    </row>
    <row r="24" spans="2:14" ht="14.25" thickBot="1" x14ac:dyDescent="0.2">
      <c r="B24" s="112"/>
      <c r="C24" s="123"/>
      <c r="D24" s="23" t="s">
        <v>11</v>
      </c>
      <c r="E24" s="13" t="s">
        <v>21</v>
      </c>
      <c r="F24" s="105"/>
      <c r="G24" s="14" t="s">
        <v>23</v>
      </c>
      <c r="H24" s="15" t="s">
        <v>24</v>
      </c>
      <c r="I24" s="110"/>
      <c r="J24" s="14" t="s">
        <v>23</v>
      </c>
      <c r="K24" s="15" t="s">
        <v>24</v>
      </c>
      <c r="L24" s="110"/>
      <c r="M24" s="108"/>
      <c r="N24" s="103"/>
    </row>
    <row r="25" spans="2:14" ht="14.25" thickBot="1" x14ac:dyDescent="0.2">
      <c r="B25" s="34" t="s">
        <v>0</v>
      </c>
      <c r="C25" s="28" t="s">
        <v>18</v>
      </c>
      <c r="D25" s="1">
        <v>80</v>
      </c>
      <c r="E25" s="35">
        <f>SUM(D25:D25)</f>
        <v>80</v>
      </c>
      <c r="F25" s="9">
        <v>500000</v>
      </c>
      <c r="G25" s="115">
        <v>300000</v>
      </c>
      <c r="H25" s="17">
        <f>G$25*D25/SUM(D$25:D$36)</f>
        <v>102127.65957446808</v>
      </c>
      <c r="I25" s="30"/>
      <c r="J25" s="118">
        <v>50000</v>
      </c>
      <c r="K25" s="17">
        <f>J$25*D25/SUM(D$25:D$36)</f>
        <v>17021.276595744679</v>
      </c>
      <c r="L25" s="7"/>
      <c r="M25" s="36">
        <f>SUM(F25:F25,H25:H25,K25:K25)</f>
        <v>619148.93617021269</v>
      </c>
      <c r="N25" s="131" t="s">
        <v>30</v>
      </c>
    </row>
    <row r="26" spans="2:14" ht="13.5" customHeight="1" x14ac:dyDescent="0.15">
      <c r="B26" s="111" t="s">
        <v>39</v>
      </c>
      <c r="C26" s="28" t="s">
        <v>3</v>
      </c>
      <c r="D26" s="1">
        <v>0</v>
      </c>
      <c r="E26" s="113">
        <f>SUM(D26:D34)</f>
        <v>75</v>
      </c>
      <c r="F26" s="9">
        <v>0</v>
      </c>
      <c r="G26" s="116"/>
      <c r="H26" s="17">
        <f t="shared" ref="H26:H34" si="2">G$25*D26/SUM(D$25:D$36)</f>
        <v>0</v>
      </c>
      <c r="I26" s="30"/>
      <c r="J26" s="119"/>
      <c r="K26" s="17">
        <f t="shared" ref="K26:K34" si="3">J$25*D26/SUM(D$25:D$36)</f>
        <v>0</v>
      </c>
      <c r="L26" s="7"/>
      <c r="M26" s="129">
        <f>SUM(F26:F34,H26:H34,K26:K34)</f>
        <v>1961702.1276595746</v>
      </c>
      <c r="N26" s="132"/>
    </row>
    <row r="27" spans="2:14" x14ac:dyDescent="0.15">
      <c r="B27" s="134"/>
      <c r="C27" s="22" t="s">
        <v>38</v>
      </c>
      <c r="D27" s="3">
        <v>0</v>
      </c>
      <c r="E27" s="135"/>
      <c r="F27" s="40">
        <v>0</v>
      </c>
      <c r="G27" s="116"/>
      <c r="H27" s="41">
        <v>0</v>
      </c>
      <c r="I27" s="42"/>
      <c r="J27" s="119"/>
      <c r="K27" s="41">
        <v>0</v>
      </c>
      <c r="L27" s="43"/>
      <c r="M27" s="137"/>
      <c r="N27" s="132"/>
    </row>
    <row r="28" spans="2:14" x14ac:dyDescent="0.15">
      <c r="B28" s="121"/>
      <c r="C28" s="19" t="s">
        <v>5</v>
      </c>
      <c r="D28" s="2">
        <v>30</v>
      </c>
      <c r="E28" s="136"/>
      <c r="F28" s="11">
        <v>950000</v>
      </c>
      <c r="G28" s="116"/>
      <c r="H28" s="18">
        <f>G$25*D28/SUM(D$25:D$36)</f>
        <v>38297.872340425529</v>
      </c>
      <c r="I28" s="31"/>
      <c r="J28" s="119"/>
      <c r="K28" s="18">
        <f t="shared" si="3"/>
        <v>6382.9787234042551</v>
      </c>
      <c r="L28" s="6"/>
      <c r="M28" s="138"/>
      <c r="N28" s="132"/>
    </row>
    <row r="29" spans="2:14" x14ac:dyDescent="0.15">
      <c r="B29" s="121"/>
      <c r="C29" s="19" t="s">
        <v>6</v>
      </c>
      <c r="D29" s="2">
        <v>0</v>
      </c>
      <c r="E29" s="136"/>
      <c r="F29" s="11">
        <v>0</v>
      </c>
      <c r="G29" s="116"/>
      <c r="H29" s="18">
        <f t="shared" si="2"/>
        <v>0</v>
      </c>
      <c r="I29" s="31"/>
      <c r="J29" s="119"/>
      <c r="K29" s="18">
        <f t="shared" si="3"/>
        <v>0</v>
      </c>
      <c r="L29" s="6"/>
      <c r="M29" s="138"/>
      <c r="N29" s="132"/>
    </row>
    <row r="30" spans="2:14" x14ac:dyDescent="0.15">
      <c r="B30" s="121"/>
      <c r="C30" s="19" t="s">
        <v>7</v>
      </c>
      <c r="D30" s="2">
        <v>0</v>
      </c>
      <c r="E30" s="136"/>
      <c r="F30" s="11">
        <v>0</v>
      </c>
      <c r="G30" s="116"/>
      <c r="H30" s="18">
        <f t="shared" si="2"/>
        <v>0</v>
      </c>
      <c r="I30" s="31"/>
      <c r="J30" s="119"/>
      <c r="K30" s="18">
        <f t="shared" si="3"/>
        <v>0</v>
      </c>
      <c r="L30" s="6"/>
      <c r="M30" s="138"/>
      <c r="N30" s="132"/>
    </row>
    <row r="31" spans="2:14" x14ac:dyDescent="0.15">
      <c r="B31" s="121"/>
      <c r="C31" s="19" t="s">
        <v>4</v>
      </c>
      <c r="D31" s="2">
        <v>0</v>
      </c>
      <c r="E31" s="136"/>
      <c r="F31" s="11">
        <v>0</v>
      </c>
      <c r="G31" s="116"/>
      <c r="H31" s="18">
        <f t="shared" si="2"/>
        <v>0</v>
      </c>
      <c r="I31" s="31"/>
      <c r="J31" s="119"/>
      <c r="K31" s="18">
        <f t="shared" si="3"/>
        <v>0</v>
      </c>
      <c r="L31" s="6"/>
      <c r="M31" s="138"/>
      <c r="N31" s="132"/>
    </row>
    <row r="32" spans="2:14" x14ac:dyDescent="0.15">
      <c r="B32" s="121"/>
      <c r="C32" s="19" t="s">
        <v>8</v>
      </c>
      <c r="D32" s="2">
        <v>45</v>
      </c>
      <c r="E32" s="136"/>
      <c r="F32" s="11">
        <v>900000</v>
      </c>
      <c r="G32" s="116"/>
      <c r="H32" s="18">
        <f t="shared" si="2"/>
        <v>57446.808510638301</v>
      </c>
      <c r="I32" s="31"/>
      <c r="J32" s="119"/>
      <c r="K32" s="18">
        <f t="shared" si="3"/>
        <v>9574.4680851063822</v>
      </c>
      <c r="L32" s="6"/>
      <c r="M32" s="138"/>
      <c r="N32" s="132"/>
    </row>
    <row r="33" spans="2:15" x14ac:dyDescent="0.15">
      <c r="B33" s="121"/>
      <c r="C33" s="19" t="s">
        <v>9</v>
      </c>
      <c r="D33" s="2">
        <v>0</v>
      </c>
      <c r="E33" s="136"/>
      <c r="F33" s="11">
        <v>0</v>
      </c>
      <c r="G33" s="116"/>
      <c r="H33" s="18">
        <f t="shared" si="2"/>
        <v>0</v>
      </c>
      <c r="I33" s="31"/>
      <c r="J33" s="119"/>
      <c r="K33" s="18">
        <f t="shared" si="3"/>
        <v>0</v>
      </c>
      <c r="L33" s="6"/>
      <c r="M33" s="138"/>
      <c r="N33" s="132"/>
    </row>
    <row r="34" spans="2:15" ht="14.25" thickBot="1" x14ac:dyDescent="0.2">
      <c r="B34" s="112"/>
      <c r="C34" s="23" t="s">
        <v>10</v>
      </c>
      <c r="D34" s="4">
        <v>0</v>
      </c>
      <c r="E34" s="114"/>
      <c r="F34" s="10">
        <v>0</v>
      </c>
      <c r="G34" s="116"/>
      <c r="H34" s="16">
        <f t="shared" si="2"/>
        <v>0</v>
      </c>
      <c r="I34" s="32"/>
      <c r="J34" s="119"/>
      <c r="K34" s="16">
        <f t="shared" si="3"/>
        <v>0</v>
      </c>
      <c r="L34" s="8"/>
      <c r="M34" s="139"/>
      <c r="N34" s="132"/>
    </row>
    <row r="35" spans="2:15" x14ac:dyDescent="0.15">
      <c r="B35" s="25" t="s">
        <v>32</v>
      </c>
      <c r="C35" s="22" t="s">
        <v>15</v>
      </c>
      <c r="D35" s="3">
        <v>80</v>
      </c>
      <c r="E35" s="26">
        <v>80</v>
      </c>
      <c r="F35" s="27" t="s">
        <v>15</v>
      </c>
      <c r="G35" s="117"/>
      <c r="H35" s="29" t="s">
        <v>15</v>
      </c>
      <c r="I35" s="29" t="s">
        <v>15</v>
      </c>
      <c r="J35" s="120"/>
      <c r="K35" s="29" t="s">
        <v>15</v>
      </c>
      <c r="L35" s="29" t="s">
        <v>15</v>
      </c>
      <c r="M35" s="33" t="s">
        <v>15</v>
      </c>
      <c r="N35" s="132"/>
    </row>
    <row r="36" spans="2:15" ht="14.25" thickBot="1" x14ac:dyDescent="0.2">
      <c r="B36" s="105" t="s">
        <v>22</v>
      </c>
      <c r="C36" s="123"/>
      <c r="D36" s="21"/>
      <c r="E36" s="24" t="str">
        <f>IF(E26/E25&gt;1,"×","○")</f>
        <v>○</v>
      </c>
      <c r="F36" s="140"/>
      <c r="G36" s="141"/>
      <c r="H36" s="141"/>
      <c r="I36" s="141"/>
      <c r="J36" s="141"/>
      <c r="K36" s="141"/>
      <c r="L36" s="141"/>
      <c r="M36" s="142"/>
      <c r="N36" s="133"/>
    </row>
    <row r="37" spans="2:15" x14ac:dyDescent="0.15">
      <c r="B37" s="38" t="s">
        <v>36</v>
      </c>
      <c r="C37" s="38"/>
      <c r="D37" s="38"/>
      <c r="E37" s="38"/>
      <c r="F37" s="38"/>
      <c r="G37" s="38"/>
      <c r="H37" s="39"/>
      <c r="I37" s="38"/>
      <c r="J37" s="38"/>
      <c r="K37" s="38"/>
      <c r="L37" s="38"/>
      <c r="M37" s="38"/>
      <c r="N37" s="38"/>
    </row>
    <row r="40" spans="2:15" x14ac:dyDescent="0.15">
      <c r="B40" t="s">
        <v>27</v>
      </c>
    </row>
    <row r="41" spans="2:15" ht="14.25" thickBot="1" x14ac:dyDescent="0.2"/>
    <row r="42" spans="2:15" ht="13.5" customHeight="1" x14ac:dyDescent="0.15">
      <c r="B42" s="111" t="s">
        <v>31</v>
      </c>
      <c r="C42" s="122" t="s">
        <v>1</v>
      </c>
      <c r="D42" s="124" t="s">
        <v>37</v>
      </c>
      <c r="E42" s="125"/>
      <c r="F42" s="127" t="s">
        <v>33</v>
      </c>
      <c r="G42" s="122"/>
      <c r="H42" s="122"/>
      <c r="I42" s="122"/>
      <c r="J42" s="122"/>
      <c r="K42" s="122"/>
      <c r="L42" s="122"/>
      <c r="M42" s="128"/>
      <c r="N42" s="143" t="s">
        <v>28</v>
      </c>
      <c r="O42" s="146" t="s">
        <v>29</v>
      </c>
    </row>
    <row r="43" spans="2:15" x14ac:dyDescent="0.15">
      <c r="B43" s="121"/>
      <c r="C43" s="106"/>
      <c r="D43" s="109"/>
      <c r="E43" s="126"/>
      <c r="F43" s="104" t="s">
        <v>12</v>
      </c>
      <c r="G43" s="106" t="s">
        <v>13</v>
      </c>
      <c r="H43" s="106"/>
      <c r="I43" s="106"/>
      <c r="J43" s="106" t="s">
        <v>14</v>
      </c>
      <c r="K43" s="106"/>
      <c r="L43" s="106"/>
      <c r="M43" s="107" t="s">
        <v>25</v>
      </c>
      <c r="N43" s="144"/>
      <c r="O43" s="147"/>
    </row>
    <row r="44" spans="2:15" ht="13.5" customHeight="1" x14ac:dyDescent="0.15">
      <c r="B44" s="121"/>
      <c r="C44" s="106"/>
      <c r="D44" s="109"/>
      <c r="E44" s="126"/>
      <c r="F44" s="104"/>
      <c r="G44" s="106" t="s">
        <v>34</v>
      </c>
      <c r="H44" s="106"/>
      <c r="I44" s="109" t="s">
        <v>35</v>
      </c>
      <c r="J44" s="106" t="s">
        <v>34</v>
      </c>
      <c r="K44" s="106"/>
      <c r="L44" s="109" t="s">
        <v>35</v>
      </c>
      <c r="M44" s="107"/>
      <c r="N44" s="144"/>
      <c r="O44" s="147"/>
    </row>
    <row r="45" spans="2:15" ht="14.25" thickBot="1" x14ac:dyDescent="0.2">
      <c r="B45" s="112"/>
      <c r="C45" s="123"/>
      <c r="D45" s="23" t="s">
        <v>11</v>
      </c>
      <c r="E45" s="13" t="s">
        <v>21</v>
      </c>
      <c r="F45" s="105"/>
      <c r="G45" s="20" t="s">
        <v>17</v>
      </c>
      <c r="H45" s="15" t="s">
        <v>16</v>
      </c>
      <c r="I45" s="110"/>
      <c r="J45" s="20" t="s">
        <v>17</v>
      </c>
      <c r="K45" s="15" t="s">
        <v>16</v>
      </c>
      <c r="L45" s="110"/>
      <c r="M45" s="108"/>
      <c r="N45" s="145"/>
      <c r="O45" s="148"/>
    </row>
    <row r="46" spans="2:15" ht="14.25" customHeight="1" thickBot="1" x14ac:dyDescent="0.2">
      <c r="B46" s="34" t="s">
        <v>0</v>
      </c>
      <c r="C46" s="19" t="s">
        <v>19</v>
      </c>
      <c r="D46" s="1">
        <v>30</v>
      </c>
      <c r="E46" s="35">
        <f>SUM(D46:D46)</f>
        <v>30</v>
      </c>
      <c r="F46" s="9">
        <v>4000000</v>
      </c>
      <c r="G46" s="115">
        <v>1000000</v>
      </c>
      <c r="H46" s="17">
        <f>G$46*D46/SUM(D$46:D$57)</f>
        <v>214285.71428571429</v>
      </c>
      <c r="I46" s="30"/>
      <c r="J46" s="118">
        <v>200000</v>
      </c>
      <c r="K46" s="17">
        <f>J$46*D46/SUM(D$46:D$57)</f>
        <v>42857.142857142855</v>
      </c>
      <c r="L46" s="7"/>
      <c r="M46" s="36">
        <f>SUM(F46:F46,H46:H46,K46:K46)</f>
        <v>4257142.8571428573</v>
      </c>
      <c r="N46" s="12">
        <f>E46*140000</f>
        <v>4200000</v>
      </c>
      <c r="O46" s="149" t="s">
        <v>30</v>
      </c>
    </row>
    <row r="47" spans="2:15" ht="13.5" customHeight="1" x14ac:dyDescent="0.15">
      <c r="B47" s="111" t="s">
        <v>39</v>
      </c>
      <c r="C47" s="28" t="s">
        <v>3</v>
      </c>
      <c r="D47" s="1">
        <v>0</v>
      </c>
      <c r="E47" s="113">
        <f>SUM(D47:D55)</f>
        <v>30</v>
      </c>
      <c r="F47" s="9">
        <v>0</v>
      </c>
      <c r="G47" s="116"/>
      <c r="H47" s="17">
        <f t="shared" ref="H47:H55" si="4">G$46*D47/SUM(D$46:D$57)</f>
        <v>0</v>
      </c>
      <c r="I47" s="30"/>
      <c r="J47" s="119"/>
      <c r="K47" s="17">
        <f t="shared" ref="K47:K55" si="5">J$46*D47/SUM(D$46:D$57)</f>
        <v>0</v>
      </c>
      <c r="L47" s="7"/>
      <c r="M47" s="129">
        <f>SUM(F47:F55,H47:H55,K47:K55)</f>
        <v>1207142.8571428573</v>
      </c>
      <c r="N47" s="152"/>
      <c r="O47" s="150"/>
    </row>
    <row r="48" spans="2:15" x14ac:dyDescent="0.15">
      <c r="B48" s="134"/>
      <c r="C48" s="22" t="s">
        <v>38</v>
      </c>
      <c r="D48" s="3">
        <v>0</v>
      </c>
      <c r="E48" s="135"/>
      <c r="F48" s="40">
        <v>0</v>
      </c>
      <c r="G48" s="116"/>
      <c r="H48" s="18">
        <f t="shared" si="4"/>
        <v>0</v>
      </c>
      <c r="I48" s="42"/>
      <c r="J48" s="119"/>
      <c r="K48" s="18">
        <f t="shared" si="5"/>
        <v>0</v>
      </c>
      <c r="L48" s="43"/>
      <c r="M48" s="137"/>
      <c r="N48" s="152"/>
      <c r="O48" s="150"/>
    </row>
    <row r="49" spans="2:15" x14ac:dyDescent="0.15">
      <c r="B49" s="121"/>
      <c r="C49" s="19" t="s">
        <v>5</v>
      </c>
      <c r="D49" s="2">
        <v>30</v>
      </c>
      <c r="E49" s="136"/>
      <c r="F49" s="11">
        <v>950000</v>
      </c>
      <c r="G49" s="116"/>
      <c r="H49" s="18">
        <f t="shared" si="4"/>
        <v>214285.71428571429</v>
      </c>
      <c r="I49" s="31"/>
      <c r="J49" s="119"/>
      <c r="K49" s="18">
        <f>J$46*D49/SUM(D$46:D$57)</f>
        <v>42857.142857142855</v>
      </c>
      <c r="L49" s="6"/>
      <c r="M49" s="138"/>
      <c r="N49" s="152"/>
      <c r="O49" s="150"/>
    </row>
    <row r="50" spans="2:15" x14ac:dyDescent="0.15">
      <c r="B50" s="121"/>
      <c r="C50" s="19" t="s">
        <v>6</v>
      </c>
      <c r="D50" s="2">
        <v>0</v>
      </c>
      <c r="E50" s="136"/>
      <c r="F50" s="11">
        <v>0</v>
      </c>
      <c r="G50" s="116"/>
      <c r="H50" s="18">
        <f t="shared" si="4"/>
        <v>0</v>
      </c>
      <c r="I50" s="31"/>
      <c r="J50" s="119"/>
      <c r="K50" s="18">
        <f t="shared" si="5"/>
        <v>0</v>
      </c>
      <c r="L50" s="6"/>
      <c r="M50" s="138"/>
      <c r="N50" s="152"/>
      <c r="O50" s="150"/>
    </row>
    <row r="51" spans="2:15" x14ac:dyDescent="0.15">
      <c r="B51" s="121"/>
      <c r="C51" s="19" t="s">
        <v>7</v>
      </c>
      <c r="D51" s="2">
        <v>0</v>
      </c>
      <c r="E51" s="136"/>
      <c r="F51" s="11">
        <v>0</v>
      </c>
      <c r="G51" s="116"/>
      <c r="H51" s="18">
        <f t="shared" si="4"/>
        <v>0</v>
      </c>
      <c r="I51" s="31"/>
      <c r="J51" s="119"/>
      <c r="K51" s="18">
        <f t="shared" si="5"/>
        <v>0</v>
      </c>
      <c r="L51" s="6"/>
      <c r="M51" s="138"/>
      <c r="N51" s="152"/>
      <c r="O51" s="150"/>
    </row>
    <row r="52" spans="2:15" x14ac:dyDescent="0.15">
      <c r="B52" s="121"/>
      <c r="C52" s="19" t="s">
        <v>4</v>
      </c>
      <c r="D52" s="2">
        <v>0</v>
      </c>
      <c r="E52" s="136"/>
      <c r="F52" s="11">
        <v>0</v>
      </c>
      <c r="G52" s="116"/>
      <c r="H52" s="18">
        <f t="shared" si="4"/>
        <v>0</v>
      </c>
      <c r="I52" s="31"/>
      <c r="J52" s="119"/>
      <c r="K52" s="18">
        <f t="shared" si="5"/>
        <v>0</v>
      </c>
      <c r="L52" s="6"/>
      <c r="M52" s="138"/>
      <c r="N52" s="152"/>
      <c r="O52" s="150"/>
    </row>
    <row r="53" spans="2:15" x14ac:dyDescent="0.15">
      <c r="B53" s="121"/>
      <c r="C53" s="19" t="s">
        <v>8</v>
      </c>
      <c r="D53" s="2">
        <v>0</v>
      </c>
      <c r="E53" s="136"/>
      <c r="F53" s="11">
        <v>0</v>
      </c>
      <c r="G53" s="116"/>
      <c r="H53" s="18">
        <f t="shared" si="4"/>
        <v>0</v>
      </c>
      <c r="I53" s="31"/>
      <c r="J53" s="119"/>
      <c r="K53" s="18">
        <f t="shared" si="5"/>
        <v>0</v>
      </c>
      <c r="L53" s="6"/>
      <c r="M53" s="138"/>
      <c r="N53" s="152"/>
      <c r="O53" s="150"/>
    </row>
    <row r="54" spans="2:15" x14ac:dyDescent="0.15">
      <c r="B54" s="121"/>
      <c r="C54" s="19" t="s">
        <v>9</v>
      </c>
      <c r="D54" s="2">
        <v>0</v>
      </c>
      <c r="E54" s="136"/>
      <c r="F54" s="11">
        <v>0</v>
      </c>
      <c r="G54" s="116"/>
      <c r="H54" s="18">
        <f t="shared" si="4"/>
        <v>0</v>
      </c>
      <c r="I54" s="31"/>
      <c r="J54" s="119"/>
      <c r="K54" s="18">
        <f t="shared" si="5"/>
        <v>0</v>
      </c>
      <c r="L54" s="6"/>
      <c r="M54" s="138"/>
      <c r="N54" s="152"/>
      <c r="O54" s="150"/>
    </row>
    <row r="55" spans="2:15" ht="14.25" thickBot="1" x14ac:dyDescent="0.2">
      <c r="B55" s="112"/>
      <c r="C55" s="23" t="s">
        <v>10</v>
      </c>
      <c r="D55" s="4">
        <v>0</v>
      </c>
      <c r="E55" s="114"/>
      <c r="F55" s="10">
        <v>0</v>
      </c>
      <c r="G55" s="116"/>
      <c r="H55" s="16">
        <f t="shared" si="4"/>
        <v>0</v>
      </c>
      <c r="I55" s="32"/>
      <c r="J55" s="119"/>
      <c r="K55" s="16">
        <f t="shared" si="5"/>
        <v>0</v>
      </c>
      <c r="L55" s="8"/>
      <c r="M55" s="139"/>
      <c r="N55" s="152"/>
      <c r="O55" s="150"/>
    </row>
    <row r="56" spans="2:15" ht="14.25" thickBot="1" x14ac:dyDescent="0.2">
      <c r="B56" s="25" t="s">
        <v>32</v>
      </c>
      <c r="C56" s="22" t="s">
        <v>15</v>
      </c>
      <c r="D56" s="3">
        <v>80</v>
      </c>
      <c r="E56" s="26">
        <v>80</v>
      </c>
      <c r="F56" s="27" t="s">
        <v>15</v>
      </c>
      <c r="G56" s="117"/>
      <c r="H56" s="29" t="s">
        <v>15</v>
      </c>
      <c r="I56" s="29" t="s">
        <v>15</v>
      </c>
      <c r="J56" s="120"/>
      <c r="K56" s="29" t="s">
        <v>15</v>
      </c>
      <c r="L56" s="29" t="s">
        <v>15</v>
      </c>
      <c r="M56" s="33" t="s">
        <v>15</v>
      </c>
      <c r="N56" s="153"/>
      <c r="O56" s="150"/>
    </row>
    <row r="57" spans="2:15" ht="14.25" thickBot="1" x14ac:dyDescent="0.2">
      <c r="B57" s="105" t="s">
        <v>22</v>
      </c>
      <c r="C57" s="123"/>
      <c r="D57" s="21"/>
      <c r="E57" s="24" t="str">
        <f>IF(E47/E46&gt;1,"×","○")</f>
        <v>○</v>
      </c>
      <c r="F57" s="140"/>
      <c r="G57" s="141"/>
      <c r="H57" s="141"/>
      <c r="I57" s="141"/>
      <c r="J57" s="141"/>
      <c r="K57" s="141"/>
      <c r="L57" s="141"/>
      <c r="M57" s="142"/>
      <c r="N57" s="37"/>
      <c r="O57" s="151"/>
    </row>
    <row r="58" spans="2:15" x14ac:dyDescent="0.15">
      <c r="B58" s="38" t="s">
        <v>36</v>
      </c>
      <c r="C58" s="38"/>
      <c r="D58" s="38"/>
      <c r="E58" s="38"/>
      <c r="F58" s="38"/>
      <c r="G58" s="38"/>
      <c r="H58" s="39"/>
      <c r="I58" s="38"/>
      <c r="J58" s="38"/>
      <c r="K58" s="38"/>
      <c r="L58" s="38"/>
      <c r="M58" s="38"/>
      <c r="N58" s="38"/>
      <c r="O58" s="38"/>
    </row>
  </sheetData>
  <mergeCells count="68">
    <mergeCell ref="N47:N56"/>
    <mergeCell ref="O46:O57"/>
    <mergeCell ref="L44:L45"/>
    <mergeCell ref="G46:G56"/>
    <mergeCell ref="J46:J56"/>
    <mergeCell ref="B47:B55"/>
    <mergeCell ref="E47:E55"/>
    <mergeCell ref="M47:M55"/>
    <mergeCell ref="B57:C57"/>
    <mergeCell ref="F57:M57"/>
    <mergeCell ref="B42:B45"/>
    <mergeCell ref="C42:C45"/>
    <mergeCell ref="D42:E44"/>
    <mergeCell ref="F42:M42"/>
    <mergeCell ref="O42:O45"/>
    <mergeCell ref="F43:F45"/>
    <mergeCell ref="G43:I43"/>
    <mergeCell ref="J43:L43"/>
    <mergeCell ref="M43:M45"/>
    <mergeCell ref="G44:H44"/>
    <mergeCell ref="N42:N45"/>
    <mergeCell ref="C21:C24"/>
    <mergeCell ref="L23:L24"/>
    <mergeCell ref="G25:G35"/>
    <mergeCell ref="J25:J35"/>
    <mergeCell ref="N25:N36"/>
    <mergeCell ref="E26:E34"/>
    <mergeCell ref="M26:M34"/>
    <mergeCell ref="F36:M36"/>
    <mergeCell ref="D21:E23"/>
    <mergeCell ref="F21:M21"/>
    <mergeCell ref="N21:N24"/>
    <mergeCell ref="F22:F24"/>
    <mergeCell ref="G22:I22"/>
    <mergeCell ref="J22:L22"/>
    <mergeCell ref="M22:M24"/>
    <mergeCell ref="G23:H23"/>
    <mergeCell ref="B36:C36"/>
    <mergeCell ref="B6:B7"/>
    <mergeCell ref="B8:B16"/>
    <mergeCell ref="F18:M18"/>
    <mergeCell ref="G4:H4"/>
    <mergeCell ref="J4:K4"/>
    <mergeCell ref="D2:E4"/>
    <mergeCell ref="F3:F5"/>
    <mergeCell ref="C2:C5"/>
    <mergeCell ref="E6:E7"/>
    <mergeCell ref="E8:E16"/>
    <mergeCell ref="J23:K23"/>
    <mergeCell ref="B2:B5"/>
    <mergeCell ref="B18:C18"/>
    <mergeCell ref="B26:B34"/>
    <mergeCell ref="B21:B24"/>
    <mergeCell ref="N6:N18"/>
    <mergeCell ref="N2:N5"/>
    <mergeCell ref="G6:G17"/>
    <mergeCell ref="I44:I45"/>
    <mergeCell ref="J44:K44"/>
    <mergeCell ref="L4:L5"/>
    <mergeCell ref="F2:M2"/>
    <mergeCell ref="M3:M5"/>
    <mergeCell ref="M6:M7"/>
    <mergeCell ref="M8:M16"/>
    <mergeCell ref="J6:J17"/>
    <mergeCell ref="I4:I5"/>
    <mergeCell ref="G3:I3"/>
    <mergeCell ref="J3:L3"/>
    <mergeCell ref="I23:I24"/>
  </mergeCells>
  <phoneticPr fontId="1"/>
  <pageMargins left="0.7" right="0.7" top="0.75" bottom="0.75" header="0.3" footer="0.3"/>
  <pageSetup paperSize="9" scale="72" orientation="landscape" r:id="rId1"/>
  <ignoredErrors>
    <ignoredError sqref="D50:M57 D6:M8 D10:M26 D28:M47 D49:J49 L49:M4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Normal="100" workbookViewId="0">
      <selection activeCell="M25" sqref="M25"/>
    </sheetView>
  </sheetViews>
  <sheetFormatPr defaultRowHeight="13.5" x14ac:dyDescent="0.15"/>
  <cols>
    <col min="1" max="1" width="1" customWidth="1"/>
    <col min="2" max="2" width="4.5" customWidth="1"/>
    <col min="3" max="6" width="6.875" customWidth="1"/>
    <col min="7" max="7" width="4.5" hidden="1" customWidth="1"/>
    <col min="8" max="8" width="6.875" customWidth="1"/>
    <col min="9" max="9" width="7.375" customWidth="1"/>
    <col min="10" max="23" width="6.875" customWidth="1"/>
  </cols>
  <sheetData>
    <row r="2" spans="2:24" ht="41.25" customHeight="1" thickBot="1" x14ac:dyDescent="0.2">
      <c r="B2" s="154" t="s">
        <v>40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2:24" ht="20.100000000000001" customHeight="1" thickBot="1" x14ac:dyDescent="0.2">
      <c r="B3" s="52"/>
      <c r="C3" s="52"/>
      <c r="J3" s="53"/>
      <c r="K3" s="53"/>
      <c r="L3" s="54"/>
      <c r="M3" s="54"/>
      <c r="N3" s="55"/>
      <c r="O3" s="55"/>
      <c r="P3" s="55"/>
      <c r="Q3" s="54"/>
      <c r="R3" s="54"/>
      <c r="S3" s="155" t="s">
        <v>41</v>
      </c>
      <c r="T3" s="156"/>
      <c r="U3" s="157"/>
      <c r="V3" s="158">
        <f>SUM(X11:X40)</f>
        <v>0</v>
      </c>
      <c r="W3" s="159"/>
    </row>
    <row r="4" spans="2:24" ht="20.100000000000001" customHeight="1" x14ac:dyDescent="0.15">
      <c r="B4" s="56" t="s">
        <v>42</v>
      </c>
    </row>
    <row r="5" spans="2:24" ht="20.100000000000001" customHeight="1" x14ac:dyDescent="0.15">
      <c r="B5" t="s">
        <v>43</v>
      </c>
    </row>
    <row r="6" spans="2:24" ht="20.100000000000001" customHeight="1" x14ac:dyDescent="0.15">
      <c r="B6" t="s">
        <v>44</v>
      </c>
    </row>
    <row r="7" spans="2:24" ht="20.100000000000001" customHeight="1" x14ac:dyDescent="0.15">
      <c r="B7" t="s">
        <v>45</v>
      </c>
    </row>
    <row r="8" spans="2:24" ht="20.100000000000001" customHeight="1" thickBot="1" x14ac:dyDescent="0.2">
      <c r="B8" t="s">
        <v>46</v>
      </c>
    </row>
    <row r="9" spans="2:24" ht="38.25" customHeight="1" x14ac:dyDescent="0.15">
      <c r="B9" s="160" t="s">
        <v>48</v>
      </c>
      <c r="C9" s="162" t="s">
        <v>49</v>
      </c>
      <c r="D9" s="163"/>
      <c r="E9" s="163"/>
      <c r="F9" s="163"/>
      <c r="G9" s="163"/>
      <c r="H9" s="163"/>
      <c r="I9" s="164"/>
      <c r="J9" s="165" t="s">
        <v>50</v>
      </c>
      <c r="K9" s="165"/>
      <c r="L9" s="165"/>
      <c r="M9" s="166"/>
      <c r="N9" s="167" t="s">
        <v>51</v>
      </c>
      <c r="O9" s="168"/>
      <c r="P9" s="168"/>
      <c r="Q9" s="168"/>
      <c r="R9" s="169"/>
      <c r="S9" s="167" t="s">
        <v>52</v>
      </c>
      <c r="T9" s="168"/>
      <c r="U9" s="168"/>
      <c r="V9" s="168"/>
      <c r="W9" s="170"/>
      <c r="X9" s="149" t="s">
        <v>53</v>
      </c>
    </row>
    <row r="10" spans="2:24" ht="41.25" customHeight="1" thickBot="1" x14ac:dyDescent="0.2">
      <c r="B10" s="161"/>
      <c r="C10" s="57" t="s">
        <v>54</v>
      </c>
      <c r="D10" s="58" t="s">
        <v>55</v>
      </c>
      <c r="E10" s="59" t="s">
        <v>56</v>
      </c>
      <c r="F10" s="60" t="s">
        <v>58</v>
      </c>
      <c r="G10" s="61"/>
      <c r="H10" s="62" t="s">
        <v>37</v>
      </c>
      <c r="I10" s="63" t="s">
        <v>59</v>
      </c>
      <c r="J10" s="64" t="s">
        <v>60</v>
      </c>
      <c r="K10" s="59" t="s">
        <v>61</v>
      </c>
      <c r="L10" s="60" t="s">
        <v>62</v>
      </c>
      <c r="M10" s="65" t="s">
        <v>37</v>
      </c>
      <c r="N10" s="57" t="s">
        <v>63</v>
      </c>
      <c r="O10" s="59" t="s">
        <v>64</v>
      </c>
      <c r="P10" s="59" t="s">
        <v>65</v>
      </c>
      <c r="Q10" s="60" t="s">
        <v>62</v>
      </c>
      <c r="R10" s="65" t="s">
        <v>37</v>
      </c>
      <c r="S10" s="57" t="s">
        <v>63</v>
      </c>
      <c r="T10" s="59" t="s">
        <v>64</v>
      </c>
      <c r="U10" s="59" t="s">
        <v>65</v>
      </c>
      <c r="V10" s="60" t="s">
        <v>62</v>
      </c>
      <c r="W10" s="62" t="s">
        <v>37</v>
      </c>
      <c r="X10" s="151"/>
    </row>
    <row r="11" spans="2:24" ht="20.100000000000001" customHeight="1" x14ac:dyDescent="0.15">
      <c r="B11" s="66">
        <v>1</v>
      </c>
      <c r="C11" s="67"/>
      <c r="D11" s="68"/>
      <c r="E11" s="69"/>
      <c r="F11" s="70"/>
      <c r="G11" s="71">
        <f>IF(F11="△",0.5,1)</f>
        <v>1</v>
      </c>
      <c r="H11" s="72">
        <f>C11*D11*E11*G11</f>
        <v>0</v>
      </c>
      <c r="I11" s="73"/>
      <c r="J11" s="74"/>
      <c r="K11" s="69"/>
      <c r="L11" s="69"/>
      <c r="M11" s="75">
        <f>J11^2*K11*L11</f>
        <v>0</v>
      </c>
      <c r="N11" s="74"/>
      <c r="O11" s="69"/>
      <c r="P11" s="70"/>
      <c r="Q11" s="69"/>
      <c r="R11" s="75">
        <f>N11*O11*P11*Q11</f>
        <v>0</v>
      </c>
      <c r="S11" s="74"/>
      <c r="T11" s="69"/>
      <c r="U11" s="70"/>
      <c r="V11" s="69"/>
      <c r="W11" s="72">
        <f>S11*T11*U11*V11</f>
        <v>0</v>
      </c>
      <c r="X11" s="76">
        <f>(H11-M11-R11-W11)*I11</f>
        <v>0</v>
      </c>
    </row>
    <row r="12" spans="2:24" ht="20.100000000000001" customHeight="1" x14ac:dyDescent="0.15">
      <c r="B12" s="77">
        <v>2</v>
      </c>
      <c r="C12" s="78"/>
      <c r="D12" s="79"/>
      <c r="E12" s="80"/>
      <c r="F12" s="81"/>
      <c r="G12" s="82">
        <f t="shared" ref="G12:G40" si="0">IF(F12="△",0.5,1)</f>
        <v>1</v>
      </c>
      <c r="H12" s="72">
        <f>C12*D12*E12*G12</f>
        <v>0</v>
      </c>
      <c r="I12" s="83"/>
      <c r="J12" s="84"/>
      <c r="K12" s="80"/>
      <c r="L12" s="69"/>
      <c r="M12" s="75">
        <f t="shared" ref="M12:M40" si="1">J12^2*K12*L12</f>
        <v>0</v>
      </c>
      <c r="N12" s="84"/>
      <c r="O12" s="80"/>
      <c r="P12" s="81"/>
      <c r="Q12" s="80"/>
      <c r="R12" s="85">
        <f t="shared" ref="R12:R40" si="2">N12*O12*Q12</f>
        <v>0</v>
      </c>
      <c r="S12" s="84"/>
      <c r="T12" s="80"/>
      <c r="U12" s="81"/>
      <c r="V12" s="80"/>
      <c r="W12" s="86">
        <f t="shared" ref="W12:W40" si="3">S12*T12*V12</f>
        <v>0</v>
      </c>
      <c r="X12" s="87">
        <f t="shared" ref="X12:X40" si="4">(H12-M12-R12-W12)*I12</f>
        <v>0</v>
      </c>
    </row>
    <row r="13" spans="2:24" ht="20.100000000000001" customHeight="1" x14ac:dyDescent="0.15">
      <c r="B13" s="77">
        <v>3</v>
      </c>
      <c r="C13" s="78"/>
      <c r="D13" s="79"/>
      <c r="E13" s="80"/>
      <c r="F13" s="81"/>
      <c r="G13" s="82">
        <f t="shared" si="0"/>
        <v>1</v>
      </c>
      <c r="H13" s="72">
        <f t="shared" ref="H13:H40" si="5">C13*D13*E13*G13</f>
        <v>0</v>
      </c>
      <c r="I13" s="83"/>
      <c r="J13" s="84"/>
      <c r="K13" s="80"/>
      <c r="L13" s="69"/>
      <c r="M13" s="75">
        <f t="shared" si="1"/>
        <v>0</v>
      </c>
      <c r="N13" s="84"/>
      <c r="O13" s="80"/>
      <c r="P13" s="81"/>
      <c r="Q13" s="80"/>
      <c r="R13" s="85">
        <f t="shared" si="2"/>
        <v>0</v>
      </c>
      <c r="S13" s="84"/>
      <c r="T13" s="80"/>
      <c r="U13" s="81"/>
      <c r="V13" s="80"/>
      <c r="W13" s="86">
        <f t="shared" si="3"/>
        <v>0</v>
      </c>
      <c r="X13" s="87">
        <f t="shared" si="4"/>
        <v>0</v>
      </c>
    </row>
    <row r="14" spans="2:24" ht="20.100000000000001" customHeight="1" x14ac:dyDescent="0.15">
      <c r="B14" s="77">
        <v>4</v>
      </c>
      <c r="C14" s="78"/>
      <c r="D14" s="79"/>
      <c r="E14" s="80"/>
      <c r="F14" s="81"/>
      <c r="G14" s="82">
        <f t="shared" si="0"/>
        <v>1</v>
      </c>
      <c r="H14" s="72">
        <f t="shared" si="5"/>
        <v>0</v>
      </c>
      <c r="I14" s="83"/>
      <c r="J14" s="84"/>
      <c r="K14" s="80"/>
      <c r="L14" s="69"/>
      <c r="M14" s="75">
        <f t="shared" si="1"/>
        <v>0</v>
      </c>
      <c r="N14" s="84"/>
      <c r="O14" s="80"/>
      <c r="P14" s="81"/>
      <c r="Q14" s="80"/>
      <c r="R14" s="85">
        <f t="shared" si="2"/>
        <v>0</v>
      </c>
      <c r="S14" s="84"/>
      <c r="T14" s="80"/>
      <c r="U14" s="81"/>
      <c r="V14" s="80"/>
      <c r="W14" s="86">
        <f t="shared" si="3"/>
        <v>0</v>
      </c>
      <c r="X14" s="87">
        <f t="shared" si="4"/>
        <v>0</v>
      </c>
    </row>
    <row r="15" spans="2:24" ht="20.100000000000001" customHeight="1" x14ac:dyDescent="0.15">
      <c r="B15" s="77">
        <v>5</v>
      </c>
      <c r="C15" s="78"/>
      <c r="D15" s="79"/>
      <c r="E15" s="80"/>
      <c r="F15" s="81"/>
      <c r="G15" s="82">
        <f t="shared" si="0"/>
        <v>1</v>
      </c>
      <c r="H15" s="72">
        <f t="shared" si="5"/>
        <v>0</v>
      </c>
      <c r="I15" s="83"/>
      <c r="J15" s="84"/>
      <c r="K15" s="80"/>
      <c r="L15" s="69"/>
      <c r="M15" s="75">
        <f t="shared" si="1"/>
        <v>0</v>
      </c>
      <c r="N15" s="84"/>
      <c r="O15" s="80"/>
      <c r="P15" s="81"/>
      <c r="Q15" s="80"/>
      <c r="R15" s="85">
        <f t="shared" si="2"/>
        <v>0</v>
      </c>
      <c r="S15" s="84"/>
      <c r="T15" s="80"/>
      <c r="U15" s="81"/>
      <c r="V15" s="80"/>
      <c r="W15" s="86">
        <f t="shared" si="3"/>
        <v>0</v>
      </c>
      <c r="X15" s="87">
        <f t="shared" si="4"/>
        <v>0</v>
      </c>
    </row>
    <row r="16" spans="2:24" ht="20.100000000000001" customHeight="1" x14ac:dyDescent="0.15">
      <c r="B16" s="77">
        <v>6</v>
      </c>
      <c r="C16" s="78"/>
      <c r="D16" s="79"/>
      <c r="E16" s="80"/>
      <c r="F16" s="81"/>
      <c r="G16" s="82">
        <f t="shared" si="0"/>
        <v>1</v>
      </c>
      <c r="H16" s="72">
        <f t="shared" si="5"/>
        <v>0</v>
      </c>
      <c r="I16" s="83"/>
      <c r="J16" s="84"/>
      <c r="K16" s="80"/>
      <c r="L16" s="69"/>
      <c r="M16" s="75">
        <f t="shared" si="1"/>
        <v>0</v>
      </c>
      <c r="N16" s="84"/>
      <c r="O16" s="80"/>
      <c r="P16" s="81"/>
      <c r="Q16" s="80"/>
      <c r="R16" s="85">
        <f t="shared" si="2"/>
        <v>0</v>
      </c>
      <c r="S16" s="84"/>
      <c r="T16" s="80"/>
      <c r="U16" s="81"/>
      <c r="V16" s="80"/>
      <c r="W16" s="86">
        <f t="shared" si="3"/>
        <v>0</v>
      </c>
      <c r="X16" s="87">
        <f t="shared" si="4"/>
        <v>0</v>
      </c>
    </row>
    <row r="17" spans="2:24" ht="20.100000000000001" customHeight="1" x14ac:dyDescent="0.15">
      <c r="B17" s="77">
        <v>7</v>
      </c>
      <c r="C17" s="78"/>
      <c r="D17" s="79"/>
      <c r="E17" s="80"/>
      <c r="F17" s="81"/>
      <c r="G17" s="82">
        <f t="shared" si="0"/>
        <v>1</v>
      </c>
      <c r="H17" s="72">
        <f t="shared" si="5"/>
        <v>0</v>
      </c>
      <c r="I17" s="83"/>
      <c r="J17" s="84"/>
      <c r="K17" s="80"/>
      <c r="L17" s="69"/>
      <c r="M17" s="75">
        <f t="shared" si="1"/>
        <v>0</v>
      </c>
      <c r="N17" s="84"/>
      <c r="O17" s="80"/>
      <c r="P17" s="81"/>
      <c r="Q17" s="80"/>
      <c r="R17" s="85">
        <f t="shared" si="2"/>
        <v>0</v>
      </c>
      <c r="S17" s="84"/>
      <c r="T17" s="80"/>
      <c r="U17" s="81"/>
      <c r="V17" s="80"/>
      <c r="W17" s="86">
        <f t="shared" si="3"/>
        <v>0</v>
      </c>
      <c r="X17" s="87">
        <f t="shared" si="4"/>
        <v>0</v>
      </c>
    </row>
    <row r="18" spans="2:24" ht="20.100000000000001" customHeight="1" x14ac:dyDescent="0.15">
      <c r="B18" s="77">
        <v>8</v>
      </c>
      <c r="C18" s="78"/>
      <c r="D18" s="79"/>
      <c r="E18" s="80"/>
      <c r="F18" s="81"/>
      <c r="G18" s="82">
        <f t="shared" si="0"/>
        <v>1</v>
      </c>
      <c r="H18" s="72">
        <f t="shared" si="5"/>
        <v>0</v>
      </c>
      <c r="I18" s="83"/>
      <c r="J18" s="84"/>
      <c r="K18" s="80"/>
      <c r="L18" s="69"/>
      <c r="M18" s="75">
        <f t="shared" si="1"/>
        <v>0</v>
      </c>
      <c r="N18" s="84"/>
      <c r="O18" s="80"/>
      <c r="P18" s="81"/>
      <c r="Q18" s="80"/>
      <c r="R18" s="85">
        <f t="shared" si="2"/>
        <v>0</v>
      </c>
      <c r="S18" s="84"/>
      <c r="T18" s="80"/>
      <c r="U18" s="81"/>
      <c r="V18" s="80"/>
      <c r="W18" s="86">
        <f t="shared" si="3"/>
        <v>0</v>
      </c>
      <c r="X18" s="87">
        <f t="shared" si="4"/>
        <v>0</v>
      </c>
    </row>
    <row r="19" spans="2:24" ht="20.100000000000001" customHeight="1" x14ac:dyDescent="0.15">
      <c r="B19" s="77">
        <v>9</v>
      </c>
      <c r="C19" s="78"/>
      <c r="D19" s="79"/>
      <c r="E19" s="80"/>
      <c r="F19" s="81"/>
      <c r="G19" s="82">
        <f t="shared" si="0"/>
        <v>1</v>
      </c>
      <c r="H19" s="72">
        <f t="shared" si="5"/>
        <v>0</v>
      </c>
      <c r="I19" s="83"/>
      <c r="J19" s="84"/>
      <c r="K19" s="80"/>
      <c r="L19" s="69"/>
      <c r="M19" s="75">
        <f t="shared" si="1"/>
        <v>0</v>
      </c>
      <c r="N19" s="84"/>
      <c r="O19" s="80"/>
      <c r="P19" s="81"/>
      <c r="Q19" s="80"/>
      <c r="R19" s="85">
        <f t="shared" si="2"/>
        <v>0</v>
      </c>
      <c r="S19" s="84"/>
      <c r="T19" s="80"/>
      <c r="U19" s="81"/>
      <c r="V19" s="80"/>
      <c r="W19" s="86">
        <f t="shared" si="3"/>
        <v>0</v>
      </c>
      <c r="X19" s="87">
        <f t="shared" si="4"/>
        <v>0</v>
      </c>
    </row>
    <row r="20" spans="2:24" ht="20.100000000000001" customHeight="1" x14ac:dyDescent="0.15">
      <c r="B20" s="77">
        <v>10</v>
      </c>
      <c r="C20" s="78"/>
      <c r="D20" s="79"/>
      <c r="E20" s="80"/>
      <c r="F20" s="81"/>
      <c r="G20" s="82">
        <f t="shared" si="0"/>
        <v>1</v>
      </c>
      <c r="H20" s="72">
        <f t="shared" si="5"/>
        <v>0</v>
      </c>
      <c r="I20" s="83"/>
      <c r="J20" s="84"/>
      <c r="K20" s="80"/>
      <c r="L20" s="69"/>
      <c r="M20" s="75">
        <f t="shared" si="1"/>
        <v>0</v>
      </c>
      <c r="N20" s="84"/>
      <c r="O20" s="80"/>
      <c r="P20" s="81"/>
      <c r="Q20" s="80"/>
      <c r="R20" s="85">
        <f t="shared" si="2"/>
        <v>0</v>
      </c>
      <c r="S20" s="84"/>
      <c r="T20" s="80"/>
      <c r="U20" s="81"/>
      <c r="V20" s="80"/>
      <c r="W20" s="86">
        <f t="shared" si="3"/>
        <v>0</v>
      </c>
      <c r="X20" s="87">
        <f t="shared" si="4"/>
        <v>0</v>
      </c>
    </row>
    <row r="21" spans="2:24" ht="20.100000000000001" customHeight="1" x14ac:dyDescent="0.15">
      <c r="B21" s="77">
        <v>11</v>
      </c>
      <c r="C21" s="78"/>
      <c r="D21" s="79"/>
      <c r="E21" s="80"/>
      <c r="F21" s="81"/>
      <c r="G21" s="82">
        <f t="shared" si="0"/>
        <v>1</v>
      </c>
      <c r="H21" s="72">
        <f t="shared" si="5"/>
        <v>0</v>
      </c>
      <c r="I21" s="83"/>
      <c r="J21" s="84"/>
      <c r="K21" s="80"/>
      <c r="L21" s="69"/>
      <c r="M21" s="75">
        <f t="shared" si="1"/>
        <v>0</v>
      </c>
      <c r="N21" s="84"/>
      <c r="O21" s="80"/>
      <c r="P21" s="81"/>
      <c r="Q21" s="80"/>
      <c r="R21" s="85">
        <f t="shared" si="2"/>
        <v>0</v>
      </c>
      <c r="S21" s="84"/>
      <c r="T21" s="80"/>
      <c r="U21" s="81"/>
      <c r="V21" s="80"/>
      <c r="W21" s="86">
        <f t="shared" si="3"/>
        <v>0</v>
      </c>
      <c r="X21" s="87">
        <f t="shared" si="4"/>
        <v>0</v>
      </c>
    </row>
    <row r="22" spans="2:24" ht="20.100000000000001" customHeight="1" x14ac:dyDescent="0.15">
      <c r="B22" s="77">
        <v>12</v>
      </c>
      <c r="C22" s="78"/>
      <c r="D22" s="79"/>
      <c r="E22" s="80"/>
      <c r="F22" s="81"/>
      <c r="G22" s="82">
        <f t="shared" si="0"/>
        <v>1</v>
      </c>
      <c r="H22" s="72">
        <f t="shared" si="5"/>
        <v>0</v>
      </c>
      <c r="I22" s="83"/>
      <c r="J22" s="84"/>
      <c r="K22" s="80"/>
      <c r="L22" s="69"/>
      <c r="M22" s="75">
        <f t="shared" si="1"/>
        <v>0</v>
      </c>
      <c r="N22" s="84"/>
      <c r="O22" s="80"/>
      <c r="P22" s="81"/>
      <c r="Q22" s="80"/>
      <c r="R22" s="85">
        <f t="shared" si="2"/>
        <v>0</v>
      </c>
      <c r="S22" s="84"/>
      <c r="T22" s="80"/>
      <c r="U22" s="81"/>
      <c r="V22" s="80"/>
      <c r="W22" s="86">
        <f t="shared" si="3"/>
        <v>0</v>
      </c>
      <c r="X22" s="87">
        <f t="shared" si="4"/>
        <v>0</v>
      </c>
    </row>
    <row r="23" spans="2:24" ht="20.100000000000001" customHeight="1" x14ac:dyDescent="0.15">
      <c r="B23" s="77">
        <v>13</v>
      </c>
      <c r="C23" s="78"/>
      <c r="D23" s="79"/>
      <c r="E23" s="80"/>
      <c r="F23" s="81"/>
      <c r="G23" s="82">
        <f t="shared" si="0"/>
        <v>1</v>
      </c>
      <c r="H23" s="72">
        <f t="shared" si="5"/>
        <v>0</v>
      </c>
      <c r="I23" s="83"/>
      <c r="J23" s="84"/>
      <c r="K23" s="80"/>
      <c r="L23" s="69"/>
      <c r="M23" s="75">
        <f t="shared" si="1"/>
        <v>0</v>
      </c>
      <c r="N23" s="84"/>
      <c r="O23" s="80"/>
      <c r="P23" s="81"/>
      <c r="Q23" s="80"/>
      <c r="R23" s="85">
        <f t="shared" si="2"/>
        <v>0</v>
      </c>
      <c r="S23" s="84"/>
      <c r="T23" s="80"/>
      <c r="U23" s="81"/>
      <c r="V23" s="80"/>
      <c r="W23" s="86">
        <f t="shared" si="3"/>
        <v>0</v>
      </c>
      <c r="X23" s="87">
        <f t="shared" si="4"/>
        <v>0</v>
      </c>
    </row>
    <row r="24" spans="2:24" ht="20.100000000000001" customHeight="1" x14ac:dyDescent="0.15">
      <c r="B24" s="77">
        <v>14</v>
      </c>
      <c r="C24" s="78"/>
      <c r="D24" s="79"/>
      <c r="E24" s="80"/>
      <c r="F24" s="81"/>
      <c r="G24" s="82">
        <f t="shared" si="0"/>
        <v>1</v>
      </c>
      <c r="H24" s="72">
        <f t="shared" si="5"/>
        <v>0</v>
      </c>
      <c r="I24" s="83"/>
      <c r="J24" s="84"/>
      <c r="K24" s="80"/>
      <c r="L24" s="69"/>
      <c r="M24" s="75">
        <f t="shared" si="1"/>
        <v>0</v>
      </c>
      <c r="N24" s="84"/>
      <c r="O24" s="80"/>
      <c r="P24" s="81"/>
      <c r="Q24" s="80"/>
      <c r="R24" s="85">
        <f t="shared" si="2"/>
        <v>0</v>
      </c>
      <c r="S24" s="84"/>
      <c r="T24" s="80"/>
      <c r="U24" s="81"/>
      <c r="V24" s="80"/>
      <c r="W24" s="86">
        <f t="shared" si="3"/>
        <v>0</v>
      </c>
      <c r="X24" s="87">
        <f t="shared" si="4"/>
        <v>0</v>
      </c>
    </row>
    <row r="25" spans="2:24" ht="20.100000000000001" customHeight="1" x14ac:dyDescent="0.15">
      <c r="B25" s="77">
        <v>15</v>
      </c>
      <c r="C25" s="78"/>
      <c r="D25" s="79"/>
      <c r="E25" s="80"/>
      <c r="F25" s="81"/>
      <c r="G25" s="82">
        <f t="shared" si="0"/>
        <v>1</v>
      </c>
      <c r="H25" s="72">
        <f t="shared" si="5"/>
        <v>0</v>
      </c>
      <c r="I25" s="83"/>
      <c r="J25" s="84"/>
      <c r="K25" s="80"/>
      <c r="L25" s="69"/>
      <c r="M25" s="75">
        <f t="shared" si="1"/>
        <v>0</v>
      </c>
      <c r="N25" s="84"/>
      <c r="O25" s="80"/>
      <c r="P25" s="81"/>
      <c r="Q25" s="80"/>
      <c r="R25" s="85">
        <f t="shared" si="2"/>
        <v>0</v>
      </c>
      <c r="S25" s="84"/>
      <c r="T25" s="80"/>
      <c r="U25" s="81"/>
      <c r="V25" s="80"/>
      <c r="W25" s="86">
        <f t="shared" si="3"/>
        <v>0</v>
      </c>
      <c r="X25" s="87">
        <f t="shared" si="4"/>
        <v>0</v>
      </c>
    </row>
    <row r="26" spans="2:24" ht="20.100000000000001" customHeight="1" x14ac:dyDescent="0.15">
      <c r="B26" s="77">
        <v>16</v>
      </c>
      <c r="C26" s="78"/>
      <c r="D26" s="79"/>
      <c r="E26" s="80"/>
      <c r="F26" s="81"/>
      <c r="G26" s="82">
        <f t="shared" si="0"/>
        <v>1</v>
      </c>
      <c r="H26" s="72">
        <f t="shared" si="5"/>
        <v>0</v>
      </c>
      <c r="I26" s="83"/>
      <c r="J26" s="84"/>
      <c r="K26" s="80"/>
      <c r="L26" s="69"/>
      <c r="M26" s="75">
        <f t="shared" si="1"/>
        <v>0</v>
      </c>
      <c r="N26" s="84"/>
      <c r="O26" s="80"/>
      <c r="P26" s="81"/>
      <c r="Q26" s="80"/>
      <c r="R26" s="85">
        <f t="shared" si="2"/>
        <v>0</v>
      </c>
      <c r="S26" s="84"/>
      <c r="T26" s="80"/>
      <c r="U26" s="81"/>
      <c r="V26" s="80"/>
      <c r="W26" s="86">
        <f t="shared" si="3"/>
        <v>0</v>
      </c>
      <c r="X26" s="87">
        <f t="shared" si="4"/>
        <v>0</v>
      </c>
    </row>
    <row r="27" spans="2:24" ht="20.100000000000001" customHeight="1" x14ac:dyDescent="0.15">
      <c r="B27" s="77">
        <v>17</v>
      </c>
      <c r="C27" s="78"/>
      <c r="D27" s="79"/>
      <c r="E27" s="80"/>
      <c r="F27" s="81"/>
      <c r="G27" s="82">
        <f t="shared" si="0"/>
        <v>1</v>
      </c>
      <c r="H27" s="72">
        <f t="shared" si="5"/>
        <v>0</v>
      </c>
      <c r="I27" s="83"/>
      <c r="J27" s="84"/>
      <c r="K27" s="80"/>
      <c r="L27" s="69"/>
      <c r="M27" s="75">
        <f t="shared" si="1"/>
        <v>0</v>
      </c>
      <c r="N27" s="84"/>
      <c r="O27" s="80"/>
      <c r="P27" s="81"/>
      <c r="Q27" s="80"/>
      <c r="R27" s="85">
        <f t="shared" si="2"/>
        <v>0</v>
      </c>
      <c r="S27" s="84"/>
      <c r="T27" s="80"/>
      <c r="U27" s="81"/>
      <c r="V27" s="80"/>
      <c r="W27" s="86">
        <f t="shared" si="3"/>
        <v>0</v>
      </c>
      <c r="X27" s="87">
        <f t="shared" si="4"/>
        <v>0</v>
      </c>
    </row>
    <row r="28" spans="2:24" ht="20.100000000000001" customHeight="1" x14ac:dyDescent="0.15">
      <c r="B28" s="77">
        <v>18</v>
      </c>
      <c r="C28" s="78"/>
      <c r="D28" s="79"/>
      <c r="E28" s="80"/>
      <c r="F28" s="81"/>
      <c r="G28" s="82">
        <f t="shared" si="0"/>
        <v>1</v>
      </c>
      <c r="H28" s="72">
        <f t="shared" si="5"/>
        <v>0</v>
      </c>
      <c r="I28" s="83"/>
      <c r="J28" s="84"/>
      <c r="K28" s="80"/>
      <c r="L28" s="69"/>
      <c r="M28" s="75">
        <f t="shared" si="1"/>
        <v>0</v>
      </c>
      <c r="N28" s="84"/>
      <c r="O28" s="80"/>
      <c r="P28" s="81"/>
      <c r="Q28" s="80"/>
      <c r="R28" s="85">
        <f t="shared" si="2"/>
        <v>0</v>
      </c>
      <c r="S28" s="84"/>
      <c r="T28" s="80"/>
      <c r="U28" s="81"/>
      <c r="V28" s="80"/>
      <c r="W28" s="86">
        <f t="shared" si="3"/>
        <v>0</v>
      </c>
      <c r="X28" s="87">
        <f t="shared" si="4"/>
        <v>0</v>
      </c>
    </row>
    <row r="29" spans="2:24" ht="20.100000000000001" customHeight="1" x14ac:dyDescent="0.15">
      <c r="B29" s="77">
        <v>19</v>
      </c>
      <c r="C29" s="78"/>
      <c r="D29" s="79"/>
      <c r="E29" s="80"/>
      <c r="F29" s="81"/>
      <c r="G29" s="82">
        <f t="shared" si="0"/>
        <v>1</v>
      </c>
      <c r="H29" s="72">
        <f t="shared" si="5"/>
        <v>0</v>
      </c>
      <c r="I29" s="83"/>
      <c r="J29" s="84"/>
      <c r="K29" s="80"/>
      <c r="L29" s="69"/>
      <c r="M29" s="75">
        <f t="shared" si="1"/>
        <v>0</v>
      </c>
      <c r="N29" s="84"/>
      <c r="O29" s="80"/>
      <c r="P29" s="81"/>
      <c r="Q29" s="80"/>
      <c r="R29" s="85">
        <f t="shared" si="2"/>
        <v>0</v>
      </c>
      <c r="S29" s="84"/>
      <c r="T29" s="80"/>
      <c r="U29" s="81"/>
      <c r="V29" s="80"/>
      <c r="W29" s="86">
        <f t="shared" si="3"/>
        <v>0</v>
      </c>
      <c r="X29" s="87">
        <f t="shared" si="4"/>
        <v>0</v>
      </c>
    </row>
    <row r="30" spans="2:24" ht="20.100000000000001" customHeight="1" x14ac:dyDescent="0.15">
      <c r="B30" s="77">
        <v>20</v>
      </c>
      <c r="C30" s="78"/>
      <c r="D30" s="79"/>
      <c r="E30" s="80"/>
      <c r="F30" s="81"/>
      <c r="G30" s="82">
        <f t="shared" si="0"/>
        <v>1</v>
      </c>
      <c r="H30" s="72">
        <f t="shared" si="5"/>
        <v>0</v>
      </c>
      <c r="I30" s="83"/>
      <c r="J30" s="84"/>
      <c r="K30" s="80"/>
      <c r="L30" s="69"/>
      <c r="M30" s="75">
        <f t="shared" si="1"/>
        <v>0</v>
      </c>
      <c r="N30" s="84"/>
      <c r="O30" s="80"/>
      <c r="P30" s="81"/>
      <c r="Q30" s="80"/>
      <c r="R30" s="85">
        <f t="shared" si="2"/>
        <v>0</v>
      </c>
      <c r="S30" s="84"/>
      <c r="T30" s="80"/>
      <c r="U30" s="81"/>
      <c r="V30" s="80"/>
      <c r="W30" s="86">
        <f t="shared" si="3"/>
        <v>0</v>
      </c>
      <c r="X30" s="87">
        <f t="shared" si="4"/>
        <v>0</v>
      </c>
    </row>
    <row r="31" spans="2:24" ht="20.100000000000001" customHeight="1" x14ac:dyDescent="0.15">
      <c r="B31" s="77">
        <v>21</v>
      </c>
      <c r="C31" s="78"/>
      <c r="D31" s="79"/>
      <c r="E31" s="80"/>
      <c r="F31" s="81"/>
      <c r="G31" s="82">
        <f t="shared" si="0"/>
        <v>1</v>
      </c>
      <c r="H31" s="72">
        <f t="shared" si="5"/>
        <v>0</v>
      </c>
      <c r="I31" s="83"/>
      <c r="J31" s="84"/>
      <c r="K31" s="80"/>
      <c r="L31" s="69"/>
      <c r="M31" s="75">
        <f t="shared" si="1"/>
        <v>0</v>
      </c>
      <c r="N31" s="84"/>
      <c r="O31" s="80"/>
      <c r="P31" s="81"/>
      <c r="Q31" s="80"/>
      <c r="R31" s="85">
        <f t="shared" si="2"/>
        <v>0</v>
      </c>
      <c r="S31" s="84"/>
      <c r="T31" s="80"/>
      <c r="U31" s="81"/>
      <c r="V31" s="80"/>
      <c r="W31" s="86">
        <f t="shared" si="3"/>
        <v>0</v>
      </c>
      <c r="X31" s="87">
        <f t="shared" si="4"/>
        <v>0</v>
      </c>
    </row>
    <row r="32" spans="2:24" ht="20.100000000000001" customHeight="1" x14ac:dyDescent="0.15">
      <c r="B32" s="77">
        <v>22</v>
      </c>
      <c r="C32" s="78"/>
      <c r="D32" s="79"/>
      <c r="E32" s="80"/>
      <c r="F32" s="81"/>
      <c r="G32" s="82">
        <f t="shared" si="0"/>
        <v>1</v>
      </c>
      <c r="H32" s="72">
        <f t="shared" si="5"/>
        <v>0</v>
      </c>
      <c r="I32" s="83"/>
      <c r="J32" s="84"/>
      <c r="K32" s="80"/>
      <c r="L32" s="69"/>
      <c r="M32" s="75">
        <f t="shared" si="1"/>
        <v>0</v>
      </c>
      <c r="N32" s="84"/>
      <c r="O32" s="80"/>
      <c r="P32" s="81"/>
      <c r="Q32" s="80"/>
      <c r="R32" s="85">
        <f t="shared" si="2"/>
        <v>0</v>
      </c>
      <c r="S32" s="84"/>
      <c r="T32" s="80"/>
      <c r="U32" s="81"/>
      <c r="V32" s="80"/>
      <c r="W32" s="86">
        <f t="shared" si="3"/>
        <v>0</v>
      </c>
      <c r="X32" s="87">
        <f t="shared" si="4"/>
        <v>0</v>
      </c>
    </row>
    <row r="33" spans="2:24" ht="20.100000000000001" customHeight="1" x14ac:dyDescent="0.15">
      <c r="B33" s="77">
        <v>23</v>
      </c>
      <c r="C33" s="78"/>
      <c r="D33" s="79"/>
      <c r="E33" s="80"/>
      <c r="F33" s="81"/>
      <c r="G33" s="82">
        <f t="shared" si="0"/>
        <v>1</v>
      </c>
      <c r="H33" s="72">
        <f t="shared" si="5"/>
        <v>0</v>
      </c>
      <c r="I33" s="83"/>
      <c r="J33" s="84"/>
      <c r="K33" s="80"/>
      <c r="L33" s="69"/>
      <c r="M33" s="75">
        <f t="shared" si="1"/>
        <v>0</v>
      </c>
      <c r="N33" s="84"/>
      <c r="O33" s="80"/>
      <c r="P33" s="81"/>
      <c r="Q33" s="80"/>
      <c r="R33" s="85">
        <f t="shared" si="2"/>
        <v>0</v>
      </c>
      <c r="S33" s="84"/>
      <c r="T33" s="80"/>
      <c r="U33" s="81"/>
      <c r="V33" s="80"/>
      <c r="W33" s="86">
        <f t="shared" si="3"/>
        <v>0</v>
      </c>
      <c r="X33" s="87">
        <f t="shared" si="4"/>
        <v>0</v>
      </c>
    </row>
    <row r="34" spans="2:24" ht="20.100000000000001" customHeight="1" x14ac:dyDescent="0.15">
      <c r="B34" s="77">
        <v>24</v>
      </c>
      <c r="C34" s="78"/>
      <c r="D34" s="79"/>
      <c r="E34" s="80"/>
      <c r="F34" s="81"/>
      <c r="G34" s="82">
        <f t="shared" si="0"/>
        <v>1</v>
      </c>
      <c r="H34" s="72">
        <f t="shared" si="5"/>
        <v>0</v>
      </c>
      <c r="I34" s="83"/>
      <c r="J34" s="84"/>
      <c r="K34" s="80"/>
      <c r="L34" s="69"/>
      <c r="M34" s="75">
        <f t="shared" si="1"/>
        <v>0</v>
      </c>
      <c r="N34" s="84"/>
      <c r="O34" s="80"/>
      <c r="P34" s="81"/>
      <c r="Q34" s="80"/>
      <c r="R34" s="85">
        <f t="shared" si="2"/>
        <v>0</v>
      </c>
      <c r="S34" s="84"/>
      <c r="T34" s="80"/>
      <c r="U34" s="81"/>
      <c r="V34" s="80"/>
      <c r="W34" s="86">
        <f t="shared" si="3"/>
        <v>0</v>
      </c>
      <c r="X34" s="87">
        <f t="shared" si="4"/>
        <v>0</v>
      </c>
    </row>
    <row r="35" spans="2:24" ht="20.100000000000001" customHeight="1" x14ac:dyDescent="0.15">
      <c r="B35" s="77">
        <v>25</v>
      </c>
      <c r="C35" s="78"/>
      <c r="D35" s="79"/>
      <c r="E35" s="80"/>
      <c r="F35" s="81"/>
      <c r="G35" s="82">
        <f t="shared" si="0"/>
        <v>1</v>
      </c>
      <c r="H35" s="72">
        <f t="shared" si="5"/>
        <v>0</v>
      </c>
      <c r="I35" s="83"/>
      <c r="J35" s="84"/>
      <c r="K35" s="80"/>
      <c r="L35" s="69"/>
      <c r="M35" s="75">
        <f t="shared" si="1"/>
        <v>0</v>
      </c>
      <c r="N35" s="84"/>
      <c r="O35" s="80"/>
      <c r="P35" s="81"/>
      <c r="Q35" s="80"/>
      <c r="R35" s="85">
        <f t="shared" si="2"/>
        <v>0</v>
      </c>
      <c r="S35" s="84"/>
      <c r="T35" s="80"/>
      <c r="U35" s="81"/>
      <c r="V35" s="80"/>
      <c r="W35" s="86">
        <f t="shared" si="3"/>
        <v>0</v>
      </c>
      <c r="X35" s="87">
        <f t="shared" si="4"/>
        <v>0</v>
      </c>
    </row>
    <row r="36" spans="2:24" ht="20.100000000000001" customHeight="1" x14ac:dyDescent="0.15">
      <c r="B36" s="77">
        <v>26</v>
      </c>
      <c r="C36" s="78"/>
      <c r="D36" s="79"/>
      <c r="E36" s="80"/>
      <c r="F36" s="81"/>
      <c r="G36" s="82">
        <f t="shared" si="0"/>
        <v>1</v>
      </c>
      <c r="H36" s="72">
        <f t="shared" si="5"/>
        <v>0</v>
      </c>
      <c r="I36" s="83"/>
      <c r="J36" s="84"/>
      <c r="K36" s="80"/>
      <c r="L36" s="69"/>
      <c r="M36" s="75">
        <f t="shared" si="1"/>
        <v>0</v>
      </c>
      <c r="N36" s="84"/>
      <c r="O36" s="80"/>
      <c r="P36" s="81"/>
      <c r="Q36" s="80"/>
      <c r="R36" s="85">
        <f t="shared" si="2"/>
        <v>0</v>
      </c>
      <c r="S36" s="84"/>
      <c r="T36" s="80"/>
      <c r="U36" s="81"/>
      <c r="V36" s="80"/>
      <c r="W36" s="86">
        <f t="shared" si="3"/>
        <v>0</v>
      </c>
      <c r="X36" s="87">
        <f t="shared" si="4"/>
        <v>0</v>
      </c>
    </row>
    <row r="37" spans="2:24" ht="20.100000000000001" customHeight="1" x14ac:dyDescent="0.15">
      <c r="B37" s="77">
        <v>27</v>
      </c>
      <c r="C37" s="78"/>
      <c r="D37" s="79"/>
      <c r="E37" s="80"/>
      <c r="F37" s="81"/>
      <c r="G37" s="82">
        <f t="shared" si="0"/>
        <v>1</v>
      </c>
      <c r="H37" s="72">
        <f t="shared" si="5"/>
        <v>0</v>
      </c>
      <c r="I37" s="83"/>
      <c r="J37" s="84"/>
      <c r="K37" s="80"/>
      <c r="L37" s="69"/>
      <c r="M37" s="75">
        <f t="shared" si="1"/>
        <v>0</v>
      </c>
      <c r="N37" s="84"/>
      <c r="O37" s="80"/>
      <c r="P37" s="81"/>
      <c r="Q37" s="80"/>
      <c r="R37" s="85">
        <f t="shared" si="2"/>
        <v>0</v>
      </c>
      <c r="S37" s="84"/>
      <c r="T37" s="80"/>
      <c r="U37" s="81"/>
      <c r="V37" s="80"/>
      <c r="W37" s="86">
        <f t="shared" si="3"/>
        <v>0</v>
      </c>
      <c r="X37" s="87">
        <f t="shared" si="4"/>
        <v>0</v>
      </c>
    </row>
    <row r="38" spans="2:24" ht="20.100000000000001" customHeight="1" x14ac:dyDescent="0.15">
      <c r="B38" s="77">
        <v>28</v>
      </c>
      <c r="C38" s="78"/>
      <c r="D38" s="79"/>
      <c r="E38" s="80"/>
      <c r="F38" s="81"/>
      <c r="G38" s="82">
        <f t="shared" si="0"/>
        <v>1</v>
      </c>
      <c r="H38" s="72">
        <f t="shared" si="5"/>
        <v>0</v>
      </c>
      <c r="I38" s="83"/>
      <c r="J38" s="84"/>
      <c r="K38" s="80"/>
      <c r="L38" s="69"/>
      <c r="M38" s="75">
        <f t="shared" si="1"/>
        <v>0</v>
      </c>
      <c r="N38" s="84"/>
      <c r="O38" s="80"/>
      <c r="P38" s="81"/>
      <c r="Q38" s="80"/>
      <c r="R38" s="85">
        <f t="shared" si="2"/>
        <v>0</v>
      </c>
      <c r="S38" s="84"/>
      <c r="T38" s="80"/>
      <c r="U38" s="81"/>
      <c r="V38" s="80"/>
      <c r="W38" s="86">
        <f t="shared" si="3"/>
        <v>0</v>
      </c>
      <c r="X38" s="87">
        <f t="shared" si="4"/>
        <v>0</v>
      </c>
    </row>
    <row r="39" spans="2:24" ht="20.100000000000001" customHeight="1" x14ac:dyDescent="0.15">
      <c r="B39" s="77">
        <v>29</v>
      </c>
      <c r="C39" s="78"/>
      <c r="D39" s="79"/>
      <c r="E39" s="80"/>
      <c r="F39" s="81"/>
      <c r="G39" s="82">
        <f t="shared" si="0"/>
        <v>1</v>
      </c>
      <c r="H39" s="72">
        <f t="shared" si="5"/>
        <v>0</v>
      </c>
      <c r="I39" s="83"/>
      <c r="J39" s="84"/>
      <c r="K39" s="80"/>
      <c r="L39" s="69"/>
      <c r="M39" s="75">
        <f t="shared" si="1"/>
        <v>0</v>
      </c>
      <c r="N39" s="84"/>
      <c r="O39" s="80"/>
      <c r="P39" s="81"/>
      <c r="Q39" s="80"/>
      <c r="R39" s="85">
        <f t="shared" si="2"/>
        <v>0</v>
      </c>
      <c r="S39" s="84"/>
      <c r="T39" s="80"/>
      <c r="U39" s="81"/>
      <c r="V39" s="80"/>
      <c r="W39" s="86">
        <f t="shared" si="3"/>
        <v>0</v>
      </c>
      <c r="X39" s="87">
        <f t="shared" si="4"/>
        <v>0</v>
      </c>
    </row>
    <row r="40" spans="2:24" ht="20.100000000000001" customHeight="1" thickBot="1" x14ac:dyDescent="0.2">
      <c r="B40" s="88">
        <v>30</v>
      </c>
      <c r="C40" s="89"/>
      <c r="D40" s="90"/>
      <c r="E40" s="91"/>
      <c r="F40" s="92"/>
      <c r="G40" s="61">
        <f t="shared" si="0"/>
        <v>1</v>
      </c>
      <c r="H40" s="93">
        <f t="shared" si="5"/>
        <v>0</v>
      </c>
      <c r="I40" s="94"/>
      <c r="J40" s="95"/>
      <c r="K40" s="91"/>
      <c r="L40" s="96"/>
      <c r="M40" s="97">
        <f t="shared" si="1"/>
        <v>0</v>
      </c>
      <c r="N40" s="95"/>
      <c r="O40" s="91"/>
      <c r="P40" s="92"/>
      <c r="Q40" s="91"/>
      <c r="R40" s="98">
        <f t="shared" si="2"/>
        <v>0</v>
      </c>
      <c r="S40" s="95"/>
      <c r="T40" s="91"/>
      <c r="U40" s="92"/>
      <c r="V40" s="91"/>
      <c r="W40" s="99">
        <f t="shared" si="3"/>
        <v>0</v>
      </c>
      <c r="X40" s="100">
        <f t="shared" si="4"/>
        <v>0</v>
      </c>
    </row>
  </sheetData>
  <mergeCells count="9">
    <mergeCell ref="B2:X2"/>
    <mergeCell ref="S3:U3"/>
    <mergeCell ref="V3:W3"/>
    <mergeCell ref="B9:B10"/>
    <mergeCell ref="C9:I9"/>
    <mergeCell ref="J9:M9"/>
    <mergeCell ref="N9:R9"/>
    <mergeCell ref="S9:W9"/>
    <mergeCell ref="X9:X10"/>
  </mergeCells>
  <phoneticPr fontId="1"/>
  <dataValidations count="1">
    <dataValidation type="list" allowBlank="1" showInputMessage="1" showErrorMessage="1" sqref="F11:F40">
      <formula1>$F$10</formula1>
    </dataValidation>
  </dataValidations>
  <pageMargins left="0.7" right="0.7" top="0.75" bottom="0.75" header="0.3" footer="0.3"/>
  <pageSetup paperSize="9" scale="88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X40"/>
  <sheetViews>
    <sheetView topLeftCell="A7" workbookViewId="0">
      <selection activeCell="N11" sqref="N11"/>
    </sheetView>
  </sheetViews>
  <sheetFormatPr defaultRowHeight="13.5" x14ac:dyDescent="0.15"/>
  <cols>
    <col min="1" max="1" width="1.375" customWidth="1"/>
    <col min="2" max="2" width="4.5" customWidth="1"/>
    <col min="3" max="6" width="6.875" customWidth="1"/>
    <col min="7" max="7" width="4.5" hidden="1" customWidth="1"/>
    <col min="8" max="8" width="6.875" customWidth="1"/>
    <col min="9" max="9" width="7.375" customWidth="1"/>
    <col min="10" max="23" width="6.875" customWidth="1"/>
  </cols>
  <sheetData>
    <row r="2" spans="2:24" ht="41.25" customHeight="1" thickBot="1" x14ac:dyDescent="0.2">
      <c r="B2" s="154" t="s">
        <v>66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2:24" ht="20.100000000000001" customHeight="1" thickBot="1" x14ac:dyDescent="0.2">
      <c r="B3" s="52"/>
      <c r="C3" s="52"/>
      <c r="J3" s="53"/>
      <c r="K3" s="53"/>
      <c r="L3" s="54"/>
      <c r="M3" s="54"/>
      <c r="N3" s="55"/>
      <c r="O3" s="55"/>
      <c r="P3" s="55"/>
      <c r="Q3" s="54"/>
      <c r="R3" s="54"/>
      <c r="S3" s="155" t="s">
        <v>41</v>
      </c>
      <c r="T3" s="156"/>
      <c r="U3" s="157"/>
      <c r="V3" s="158">
        <f>SUM(X11:X40)</f>
        <v>3.1139999999999999</v>
      </c>
      <c r="W3" s="159"/>
    </row>
    <row r="4" spans="2:24" ht="20.100000000000001" customHeight="1" x14ac:dyDescent="0.15">
      <c r="B4" s="56" t="s">
        <v>42</v>
      </c>
    </row>
    <row r="5" spans="2:24" ht="20.100000000000001" customHeight="1" x14ac:dyDescent="0.15">
      <c r="B5" t="s">
        <v>43</v>
      </c>
    </row>
    <row r="6" spans="2:24" ht="20.100000000000001" customHeight="1" x14ac:dyDescent="0.15">
      <c r="B6" t="s">
        <v>44</v>
      </c>
    </row>
    <row r="7" spans="2:24" ht="20.100000000000001" customHeight="1" x14ac:dyDescent="0.15">
      <c r="B7" t="s">
        <v>45</v>
      </c>
    </row>
    <row r="8" spans="2:24" ht="20.100000000000001" customHeight="1" thickBot="1" x14ac:dyDescent="0.2">
      <c r="B8" t="s">
        <v>46</v>
      </c>
    </row>
    <row r="9" spans="2:24" ht="38.25" customHeight="1" x14ac:dyDescent="0.15">
      <c r="B9" s="160" t="s">
        <v>47</v>
      </c>
      <c r="C9" s="162" t="s">
        <v>49</v>
      </c>
      <c r="D9" s="163"/>
      <c r="E9" s="163"/>
      <c r="F9" s="163"/>
      <c r="G9" s="163"/>
      <c r="H9" s="163"/>
      <c r="I9" s="164"/>
      <c r="J9" s="165" t="s">
        <v>50</v>
      </c>
      <c r="K9" s="165"/>
      <c r="L9" s="165"/>
      <c r="M9" s="166"/>
      <c r="N9" s="167" t="s">
        <v>51</v>
      </c>
      <c r="O9" s="168"/>
      <c r="P9" s="168"/>
      <c r="Q9" s="168"/>
      <c r="R9" s="169"/>
      <c r="S9" s="167" t="s">
        <v>52</v>
      </c>
      <c r="T9" s="168"/>
      <c r="U9" s="168"/>
      <c r="V9" s="168"/>
      <c r="W9" s="170"/>
      <c r="X9" s="149" t="s">
        <v>53</v>
      </c>
    </row>
    <row r="10" spans="2:24" ht="41.25" customHeight="1" thickBot="1" x14ac:dyDescent="0.2">
      <c r="B10" s="161"/>
      <c r="C10" s="57" t="s">
        <v>54</v>
      </c>
      <c r="D10" s="58" t="s">
        <v>55</v>
      </c>
      <c r="E10" s="59" t="s">
        <v>56</v>
      </c>
      <c r="F10" s="60" t="s">
        <v>57</v>
      </c>
      <c r="G10" s="61"/>
      <c r="H10" s="62" t="s">
        <v>37</v>
      </c>
      <c r="I10" s="63" t="s">
        <v>59</v>
      </c>
      <c r="J10" s="64" t="s">
        <v>60</v>
      </c>
      <c r="K10" s="59" t="s">
        <v>61</v>
      </c>
      <c r="L10" s="60" t="s">
        <v>62</v>
      </c>
      <c r="M10" s="65" t="s">
        <v>37</v>
      </c>
      <c r="N10" s="57" t="s">
        <v>63</v>
      </c>
      <c r="O10" s="59" t="s">
        <v>64</v>
      </c>
      <c r="P10" s="59" t="s">
        <v>65</v>
      </c>
      <c r="Q10" s="60" t="s">
        <v>62</v>
      </c>
      <c r="R10" s="65" t="s">
        <v>37</v>
      </c>
      <c r="S10" s="57" t="s">
        <v>63</v>
      </c>
      <c r="T10" s="59" t="s">
        <v>64</v>
      </c>
      <c r="U10" s="59" t="s">
        <v>65</v>
      </c>
      <c r="V10" s="60" t="s">
        <v>62</v>
      </c>
      <c r="W10" s="62" t="s">
        <v>37</v>
      </c>
      <c r="X10" s="151"/>
    </row>
    <row r="11" spans="2:24" ht="20.100000000000001" customHeight="1" x14ac:dyDescent="0.15">
      <c r="B11" s="66">
        <v>1</v>
      </c>
      <c r="C11" s="67">
        <v>1</v>
      </c>
      <c r="D11" s="68">
        <v>5</v>
      </c>
      <c r="E11" s="69">
        <v>0.15</v>
      </c>
      <c r="F11" s="70" t="s">
        <v>67</v>
      </c>
      <c r="G11" s="71">
        <f>IF(F11="△",0.5,1)</f>
        <v>0.5</v>
      </c>
      <c r="H11" s="72">
        <f>C11*D11*E11*G11</f>
        <v>0.375</v>
      </c>
      <c r="I11" s="73">
        <v>10</v>
      </c>
      <c r="J11" s="74">
        <v>0.03</v>
      </c>
      <c r="K11" s="69">
        <v>0.4</v>
      </c>
      <c r="L11" s="69">
        <v>10</v>
      </c>
      <c r="M11" s="75">
        <f>J11^2*K11*L11</f>
        <v>3.6000000000000003E-3</v>
      </c>
      <c r="N11" s="74">
        <v>0.1</v>
      </c>
      <c r="O11" s="69">
        <v>0.2</v>
      </c>
      <c r="P11" s="70">
        <v>0.6</v>
      </c>
      <c r="Q11" s="69">
        <v>4</v>
      </c>
      <c r="R11" s="75">
        <f>N11*O11*P11*Q11</f>
        <v>4.8000000000000008E-2</v>
      </c>
      <c r="S11" s="74">
        <v>0.1</v>
      </c>
      <c r="T11" s="69">
        <v>0.2</v>
      </c>
      <c r="U11" s="70">
        <v>0.15</v>
      </c>
      <c r="V11" s="69">
        <v>4</v>
      </c>
      <c r="W11" s="72">
        <f>S11*T11*U11*V11</f>
        <v>1.2000000000000002E-2</v>
      </c>
      <c r="X11" s="76">
        <f>(H11-M11-R11-W11)*I11</f>
        <v>3.1139999999999999</v>
      </c>
    </row>
    <row r="12" spans="2:24" ht="20.100000000000001" customHeight="1" x14ac:dyDescent="0.15">
      <c r="B12" s="77">
        <v>2</v>
      </c>
      <c r="C12" s="78"/>
      <c r="D12" s="79"/>
      <c r="E12" s="80"/>
      <c r="F12" s="81"/>
      <c r="G12" s="82">
        <f t="shared" ref="G12:G40" si="0">IF(F12="△",0.5,1)</f>
        <v>1</v>
      </c>
      <c r="H12" s="72">
        <f>C12*D12*E12*G12</f>
        <v>0</v>
      </c>
      <c r="I12" s="83">
        <v>4</v>
      </c>
      <c r="J12" s="84"/>
      <c r="K12" s="80"/>
      <c r="L12" s="69"/>
      <c r="M12" s="75">
        <f>J12^2*K12*L12</f>
        <v>0</v>
      </c>
      <c r="N12" s="84"/>
      <c r="O12" s="80"/>
      <c r="P12" s="81"/>
      <c r="Q12" s="80"/>
      <c r="R12" s="75">
        <f t="shared" ref="R12:R40" si="1">N12*O12*P12*Q12</f>
        <v>0</v>
      </c>
      <c r="S12" s="84"/>
      <c r="T12" s="80"/>
      <c r="U12" s="81"/>
      <c r="V12" s="80"/>
      <c r="W12" s="72">
        <f t="shared" ref="W12:W40" si="2">S12*T12*U12*V12</f>
        <v>0</v>
      </c>
      <c r="X12" s="87">
        <f t="shared" ref="X12:X40" si="3">(H12-M12-R12-W12)*I12</f>
        <v>0</v>
      </c>
    </row>
    <row r="13" spans="2:24" ht="20.100000000000001" customHeight="1" x14ac:dyDescent="0.15">
      <c r="B13" s="77">
        <v>3</v>
      </c>
      <c r="C13" s="78"/>
      <c r="D13" s="79"/>
      <c r="E13" s="80"/>
      <c r="F13" s="81"/>
      <c r="G13" s="82">
        <f t="shared" si="0"/>
        <v>1</v>
      </c>
      <c r="H13" s="72">
        <f>C13*D13*E13*G13</f>
        <v>0</v>
      </c>
      <c r="I13" s="83"/>
      <c r="J13" s="84"/>
      <c r="K13" s="80"/>
      <c r="L13" s="69"/>
      <c r="M13" s="75">
        <f>J13^2*K13*L13</f>
        <v>0</v>
      </c>
      <c r="N13" s="84"/>
      <c r="O13" s="80"/>
      <c r="P13" s="81"/>
      <c r="Q13" s="80"/>
      <c r="R13" s="75">
        <f t="shared" si="1"/>
        <v>0</v>
      </c>
      <c r="S13" s="84"/>
      <c r="T13" s="80"/>
      <c r="U13" s="81"/>
      <c r="V13" s="80"/>
      <c r="W13" s="72">
        <f t="shared" si="2"/>
        <v>0</v>
      </c>
      <c r="X13" s="87">
        <f t="shared" si="3"/>
        <v>0</v>
      </c>
    </row>
    <row r="14" spans="2:24" ht="20.100000000000001" customHeight="1" x14ac:dyDescent="0.15">
      <c r="B14" s="77">
        <v>4</v>
      </c>
      <c r="C14" s="78"/>
      <c r="D14" s="79"/>
      <c r="E14" s="80"/>
      <c r="F14" s="81"/>
      <c r="G14" s="82">
        <f t="shared" si="0"/>
        <v>1</v>
      </c>
      <c r="H14" s="72">
        <f>C14*D14*E14*G14</f>
        <v>0</v>
      </c>
      <c r="I14" s="83"/>
      <c r="J14" s="84"/>
      <c r="K14" s="80"/>
      <c r="L14" s="69"/>
      <c r="M14" s="75">
        <f t="shared" ref="M14:M40" si="4">J14^2*K14*L14</f>
        <v>0</v>
      </c>
      <c r="N14" s="84"/>
      <c r="O14" s="80"/>
      <c r="P14" s="81"/>
      <c r="Q14" s="80"/>
      <c r="R14" s="75">
        <f t="shared" si="1"/>
        <v>0</v>
      </c>
      <c r="S14" s="84"/>
      <c r="T14" s="80"/>
      <c r="U14" s="81"/>
      <c r="V14" s="80"/>
      <c r="W14" s="72">
        <f t="shared" si="2"/>
        <v>0</v>
      </c>
      <c r="X14" s="87">
        <f t="shared" si="3"/>
        <v>0</v>
      </c>
    </row>
    <row r="15" spans="2:24" ht="20.100000000000001" customHeight="1" x14ac:dyDescent="0.15">
      <c r="B15" s="77">
        <v>5</v>
      </c>
      <c r="C15" s="78"/>
      <c r="D15" s="79"/>
      <c r="E15" s="80"/>
      <c r="F15" s="81"/>
      <c r="G15" s="82">
        <f t="shared" si="0"/>
        <v>1</v>
      </c>
      <c r="H15" s="72">
        <f>C15*D15*E15*G15</f>
        <v>0</v>
      </c>
      <c r="I15" s="83"/>
      <c r="J15" s="84"/>
      <c r="K15" s="80"/>
      <c r="L15" s="69"/>
      <c r="M15" s="75">
        <f t="shared" si="4"/>
        <v>0</v>
      </c>
      <c r="N15" s="84"/>
      <c r="O15" s="80"/>
      <c r="P15" s="81"/>
      <c r="Q15" s="80"/>
      <c r="R15" s="75">
        <f t="shared" si="1"/>
        <v>0</v>
      </c>
      <c r="S15" s="84"/>
      <c r="T15" s="80"/>
      <c r="U15" s="81"/>
      <c r="V15" s="80"/>
      <c r="W15" s="72">
        <f t="shared" si="2"/>
        <v>0</v>
      </c>
      <c r="X15" s="87">
        <f t="shared" si="3"/>
        <v>0</v>
      </c>
    </row>
    <row r="16" spans="2:24" ht="20.100000000000001" customHeight="1" x14ac:dyDescent="0.15">
      <c r="B16" s="77">
        <v>6</v>
      </c>
      <c r="C16" s="78"/>
      <c r="D16" s="79"/>
      <c r="E16" s="80"/>
      <c r="F16" s="81"/>
      <c r="G16" s="82">
        <f t="shared" si="0"/>
        <v>1</v>
      </c>
      <c r="H16" s="72">
        <f t="shared" ref="H16:H40" si="5">C16*D16*E16*G16</f>
        <v>0</v>
      </c>
      <c r="I16" s="83"/>
      <c r="J16" s="84"/>
      <c r="K16" s="80"/>
      <c r="L16" s="69"/>
      <c r="M16" s="75">
        <f t="shared" si="4"/>
        <v>0</v>
      </c>
      <c r="N16" s="84"/>
      <c r="O16" s="80"/>
      <c r="P16" s="81"/>
      <c r="Q16" s="80"/>
      <c r="R16" s="75">
        <f t="shared" si="1"/>
        <v>0</v>
      </c>
      <c r="S16" s="84"/>
      <c r="T16" s="80"/>
      <c r="U16" s="81"/>
      <c r="V16" s="80"/>
      <c r="W16" s="72">
        <f t="shared" si="2"/>
        <v>0</v>
      </c>
      <c r="X16" s="87">
        <f t="shared" si="3"/>
        <v>0</v>
      </c>
    </row>
    <row r="17" spans="2:24" ht="20.100000000000001" customHeight="1" x14ac:dyDescent="0.15">
      <c r="B17" s="77">
        <v>7</v>
      </c>
      <c r="C17" s="78"/>
      <c r="D17" s="79"/>
      <c r="E17" s="80"/>
      <c r="F17" s="81"/>
      <c r="G17" s="82">
        <f t="shared" si="0"/>
        <v>1</v>
      </c>
      <c r="H17" s="72">
        <f t="shared" si="5"/>
        <v>0</v>
      </c>
      <c r="I17" s="83"/>
      <c r="J17" s="84"/>
      <c r="K17" s="80"/>
      <c r="L17" s="69"/>
      <c r="M17" s="75">
        <f t="shared" si="4"/>
        <v>0</v>
      </c>
      <c r="N17" s="84"/>
      <c r="O17" s="80"/>
      <c r="P17" s="81"/>
      <c r="Q17" s="80"/>
      <c r="R17" s="75">
        <f t="shared" si="1"/>
        <v>0</v>
      </c>
      <c r="S17" s="84"/>
      <c r="T17" s="80"/>
      <c r="U17" s="81"/>
      <c r="V17" s="80"/>
      <c r="W17" s="72">
        <f t="shared" si="2"/>
        <v>0</v>
      </c>
      <c r="X17" s="87">
        <f t="shared" si="3"/>
        <v>0</v>
      </c>
    </row>
    <row r="18" spans="2:24" ht="20.100000000000001" customHeight="1" x14ac:dyDescent="0.15">
      <c r="B18" s="77">
        <v>8</v>
      </c>
      <c r="C18" s="78"/>
      <c r="D18" s="79"/>
      <c r="E18" s="80"/>
      <c r="F18" s="81"/>
      <c r="G18" s="82">
        <f t="shared" si="0"/>
        <v>1</v>
      </c>
      <c r="H18" s="72">
        <f t="shared" si="5"/>
        <v>0</v>
      </c>
      <c r="I18" s="83"/>
      <c r="J18" s="84"/>
      <c r="K18" s="80"/>
      <c r="L18" s="69"/>
      <c r="M18" s="75">
        <f t="shared" si="4"/>
        <v>0</v>
      </c>
      <c r="N18" s="84"/>
      <c r="O18" s="80"/>
      <c r="P18" s="81"/>
      <c r="Q18" s="80"/>
      <c r="R18" s="75">
        <f t="shared" si="1"/>
        <v>0</v>
      </c>
      <c r="S18" s="84"/>
      <c r="T18" s="80"/>
      <c r="U18" s="81"/>
      <c r="V18" s="80"/>
      <c r="W18" s="72">
        <f t="shared" si="2"/>
        <v>0</v>
      </c>
      <c r="X18" s="87">
        <f t="shared" si="3"/>
        <v>0</v>
      </c>
    </row>
    <row r="19" spans="2:24" ht="20.100000000000001" customHeight="1" x14ac:dyDescent="0.15">
      <c r="B19" s="77">
        <v>9</v>
      </c>
      <c r="C19" s="78"/>
      <c r="D19" s="79"/>
      <c r="E19" s="80"/>
      <c r="F19" s="81"/>
      <c r="G19" s="82">
        <f t="shared" si="0"/>
        <v>1</v>
      </c>
      <c r="H19" s="72">
        <f t="shared" si="5"/>
        <v>0</v>
      </c>
      <c r="I19" s="83"/>
      <c r="J19" s="84"/>
      <c r="K19" s="80"/>
      <c r="L19" s="69"/>
      <c r="M19" s="75">
        <f t="shared" si="4"/>
        <v>0</v>
      </c>
      <c r="N19" s="84"/>
      <c r="O19" s="80"/>
      <c r="P19" s="81"/>
      <c r="Q19" s="80"/>
      <c r="R19" s="75">
        <f t="shared" si="1"/>
        <v>0</v>
      </c>
      <c r="S19" s="84"/>
      <c r="T19" s="80"/>
      <c r="U19" s="81"/>
      <c r="V19" s="80"/>
      <c r="W19" s="72">
        <f t="shared" si="2"/>
        <v>0</v>
      </c>
      <c r="X19" s="87">
        <f t="shared" si="3"/>
        <v>0</v>
      </c>
    </row>
    <row r="20" spans="2:24" ht="20.100000000000001" customHeight="1" x14ac:dyDescent="0.15">
      <c r="B20" s="77">
        <v>10</v>
      </c>
      <c r="C20" s="78"/>
      <c r="D20" s="79"/>
      <c r="E20" s="80"/>
      <c r="F20" s="81"/>
      <c r="G20" s="82">
        <f t="shared" si="0"/>
        <v>1</v>
      </c>
      <c r="H20" s="72">
        <f t="shared" si="5"/>
        <v>0</v>
      </c>
      <c r="I20" s="83"/>
      <c r="J20" s="84"/>
      <c r="K20" s="80"/>
      <c r="L20" s="69"/>
      <c r="M20" s="75">
        <f t="shared" si="4"/>
        <v>0</v>
      </c>
      <c r="N20" s="84"/>
      <c r="O20" s="80"/>
      <c r="P20" s="81"/>
      <c r="Q20" s="80"/>
      <c r="R20" s="75">
        <f t="shared" si="1"/>
        <v>0</v>
      </c>
      <c r="S20" s="84"/>
      <c r="T20" s="80"/>
      <c r="U20" s="81"/>
      <c r="V20" s="80"/>
      <c r="W20" s="72">
        <f t="shared" si="2"/>
        <v>0</v>
      </c>
      <c r="X20" s="87">
        <f t="shared" si="3"/>
        <v>0</v>
      </c>
    </row>
    <row r="21" spans="2:24" ht="20.100000000000001" customHeight="1" x14ac:dyDescent="0.15">
      <c r="B21" s="77">
        <v>11</v>
      </c>
      <c r="C21" s="78"/>
      <c r="D21" s="79"/>
      <c r="E21" s="80"/>
      <c r="F21" s="81"/>
      <c r="G21" s="82">
        <f t="shared" si="0"/>
        <v>1</v>
      </c>
      <c r="H21" s="72">
        <f t="shared" si="5"/>
        <v>0</v>
      </c>
      <c r="I21" s="83"/>
      <c r="J21" s="84"/>
      <c r="K21" s="80"/>
      <c r="L21" s="69"/>
      <c r="M21" s="75">
        <f t="shared" si="4"/>
        <v>0</v>
      </c>
      <c r="N21" s="84"/>
      <c r="O21" s="80"/>
      <c r="P21" s="81"/>
      <c r="Q21" s="80"/>
      <c r="R21" s="75">
        <f t="shared" si="1"/>
        <v>0</v>
      </c>
      <c r="S21" s="84"/>
      <c r="T21" s="80"/>
      <c r="U21" s="81"/>
      <c r="V21" s="80"/>
      <c r="W21" s="72">
        <f t="shared" si="2"/>
        <v>0</v>
      </c>
      <c r="X21" s="87">
        <f t="shared" si="3"/>
        <v>0</v>
      </c>
    </row>
    <row r="22" spans="2:24" ht="20.100000000000001" customHeight="1" x14ac:dyDescent="0.15">
      <c r="B22" s="77">
        <v>12</v>
      </c>
      <c r="C22" s="78"/>
      <c r="D22" s="79"/>
      <c r="E22" s="80"/>
      <c r="F22" s="81"/>
      <c r="G22" s="82">
        <f t="shared" si="0"/>
        <v>1</v>
      </c>
      <c r="H22" s="72">
        <f t="shared" si="5"/>
        <v>0</v>
      </c>
      <c r="I22" s="83"/>
      <c r="J22" s="84"/>
      <c r="K22" s="80"/>
      <c r="L22" s="69"/>
      <c r="M22" s="75">
        <f t="shared" si="4"/>
        <v>0</v>
      </c>
      <c r="N22" s="84"/>
      <c r="O22" s="80"/>
      <c r="P22" s="81"/>
      <c r="Q22" s="80"/>
      <c r="R22" s="75">
        <f t="shared" si="1"/>
        <v>0</v>
      </c>
      <c r="S22" s="84"/>
      <c r="T22" s="80"/>
      <c r="U22" s="81"/>
      <c r="V22" s="80"/>
      <c r="W22" s="72">
        <f t="shared" si="2"/>
        <v>0</v>
      </c>
      <c r="X22" s="87">
        <f t="shared" si="3"/>
        <v>0</v>
      </c>
    </row>
    <row r="23" spans="2:24" ht="20.100000000000001" customHeight="1" x14ac:dyDescent="0.15">
      <c r="B23" s="77">
        <v>13</v>
      </c>
      <c r="C23" s="78"/>
      <c r="D23" s="79"/>
      <c r="E23" s="80"/>
      <c r="F23" s="81"/>
      <c r="G23" s="82">
        <f t="shared" si="0"/>
        <v>1</v>
      </c>
      <c r="H23" s="72">
        <f t="shared" si="5"/>
        <v>0</v>
      </c>
      <c r="I23" s="83"/>
      <c r="J23" s="84"/>
      <c r="K23" s="80"/>
      <c r="L23" s="69"/>
      <c r="M23" s="75">
        <f t="shared" si="4"/>
        <v>0</v>
      </c>
      <c r="N23" s="84"/>
      <c r="O23" s="80"/>
      <c r="P23" s="81"/>
      <c r="Q23" s="80"/>
      <c r="R23" s="75">
        <f t="shared" si="1"/>
        <v>0</v>
      </c>
      <c r="S23" s="84"/>
      <c r="T23" s="80"/>
      <c r="U23" s="81"/>
      <c r="V23" s="80"/>
      <c r="W23" s="72">
        <f t="shared" si="2"/>
        <v>0</v>
      </c>
      <c r="X23" s="87">
        <f t="shared" si="3"/>
        <v>0</v>
      </c>
    </row>
    <row r="24" spans="2:24" ht="20.100000000000001" customHeight="1" x14ac:dyDescent="0.15">
      <c r="B24" s="77">
        <v>14</v>
      </c>
      <c r="C24" s="78"/>
      <c r="D24" s="79"/>
      <c r="E24" s="80"/>
      <c r="F24" s="81"/>
      <c r="G24" s="82">
        <f t="shared" si="0"/>
        <v>1</v>
      </c>
      <c r="H24" s="72">
        <f t="shared" si="5"/>
        <v>0</v>
      </c>
      <c r="I24" s="83"/>
      <c r="J24" s="84"/>
      <c r="K24" s="80"/>
      <c r="L24" s="69"/>
      <c r="M24" s="75">
        <f t="shared" si="4"/>
        <v>0</v>
      </c>
      <c r="N24" s="84"/>
      <c r="O24" s="80"/>
      <c r="P24" s="81"/>
      <c r="Q24" s="80"/>
      <c r="R24" s="75">
        <f t="shared" si="1"/>
        <v>0</v>
      </c>
      <c r="S24" s="84"/>
      <c r="T24" s="80"/>
      <c r="U24" s="81"/>
      <c r="V24" s="80"/>
      <c r="W24" s="72">
        <f t="shared" si="2"/>
        <v>0</v>
      </c>
      <c r="X24" s="87">
        <f t="shared" si="3"/>
        <v>0</v>
      </c>
    </row>
    <row r="25" spans="2:24" ht="20.100000000000001" customHeight="1" x14ac:dyDescent="0.15">
      <c r="B25" s="77">
        <v>15</v>
      </c>
      <c r="C25" s="78"/>
      <c r="D25" s="79"/>
      <c r="E25" s="80"/>
      <c r="F25" s="81"/>
      <c r="G25" s="82">
        <f t="shared" si="0"/>
        <v>1</v>
      </c>
      <c r="H25" s="72">
        <f t="shared" si="5"/>
        <v>0</v>
      </c>
      <c r="I25" s="83"/>
      <c r="J25" s="84"/>
      <c r="K25" s="80"/>
      <c r="L25" s="69"/>
      <c r="M25" s="75">
        <f t="shared" si="4"/>
        <v>0</v>
      </c>
      <c r="N25" s="84"/>
      <c r="O25" s="80"/>
      <c r="P25" s="81"/>
      <c r="Q25" s="80"/>
      <c r="R25" s="75">
        <f t="shared" si="1"/>
        <v>0</v>
      </c>
      <c r="S25" s="84"/>
      <c r="T25" s="80"/>
      <c r="U25" s="81"/>
      <c r="V25" s="80"/>
      <c r="W25" s="72">
        <f t="shared" si="2"/>
        <v>0</v>
      </c>
      <c r="X25" s="87">
        <f t="shared" si="3"/>
        <v>0</v>
      </c>
    </row>
    <row r="26" spans="2:24" ht="20.100000000000001" customHeight="1" x14ac:dyDescent="0.15">
      <c r="B26" s="77">
        <v>16</v>
      </c>
      <c r="C26" s="78"/>
      <c r="D26" s="79"/>
      <c r="E26" s="80"/>
      <c r="F26" s="81"/>
      <c r="G26" s="82">
        <f t="shared" si="0"/>
        <v>1</v>
      </c>
      <c r="H26" s="72">
        <f t="shared" si="5"/>
        <v>0</v>
      </c>
      <c r="I26" s="83"/>
      <c r="J26" s="84"/>
      <c r="K26" s="80"/>
      <c r="L26" s="69"/>
      <c r="M26" s="75">
        <f t="shared" si="4"/>
        <v>0</v>
      </c>
      <c r="N26" s="84"/>
      <c r="O26" s="80"/>
      <c r="P26" s="81"/>
      <c r="Q26" s="80"/>
      <c r="R26" s="75">
        <f t="shared" si="1"/>
        <v>0</v>
      </c>
      <c r="S26" s="84"/>
      <c r="T26" s="80"/>
      <c r="U26" s="81"/>
      <c r="V26" s="80"/>
      <c r="W26" s="72">
        <f t="shared" si="2"/>
        <v>0</v>
      </c>
      <c r="X26" s="87">
        <f t="shared" si="3"/>
        <v>0</v>
      </c>
    </row>
    <row r="27" spans="2:24" ht="20.100000000000001" customHeight="1" x14ac:dyDescent="0.15">
      <c r="B27" s="77">
        <v>17</v>
      </c>
      <c r="C27" s="78"/>
      <c r="D27" s="79"/>
      <c r="E27" s="80"/>
      <c r="F27" s="81"/>
      <c r="G27" s="82">
        <f t="shared" si="0"/>
        <v>1</v>
      </c>
      <c r="H27" s="72">
        <f t="shared" si="5"/>
        <v>0</v>
      </c>
      <c r="I27" s="83"/>
      <c r="J27" s="84"/>
      <c r="K27" s="80"/>
      <c r="L27" s="69"/>
      <c r="M27" s="75">
        <f t="shared" si="4"/>
        <v>0</v>
      </c>
      <c r="N27" s="84"/>
      <c r="O27" s="80"/>
      <c r="P27" s="81"/>
      <c r="Q27" s="80"/>
      <c r="R27" s="75">
        <f t="shared" si="1"/>
        <v>0</v>
      </c>
      <c r="S27" s="84"/>
      <c r="T27" s="80"/>
      <c r="U27" s="81"/>
      <c r="V27" s="80"/>
      <c r="W27" s="72">
        <f t="shared" si="2"/>
        <v>0</v>
      </c>
      <c r="X27" s="87">
        <f t="shared" si="3"/>
        <v>0</v>
      </c>
    </row>
    <row r="28" spans="2:24" ht="20.100000000000001" customHeight="1" x14ac:dyDescent="0.15">
      <c r="B28" s="77">
        <v>18</v>
      </c>
      <c r="C28" s="78"/>
      <c r="D28" s="79"/>
      <c r="E28" s="80"/>
      <c r="F28" s="81"/>
      <c r="G28" s="82">
        <f t="shared" si="0"/>
        <v>1</v>
      </c>
      <c r="H28" s="72">
        <f t="shared" si="5"/>
        <v>0</v>
      </c>
      <c r="I28" s="83"/>
      <c r="J28" s="84"/>
      <c r="K28" s="80"/>
      <c r="L28" s="69"/>
      <c r="M28" s="75">
        <f t="shared" si="4"/>
        <v>0</v>
      </c>
      <c r="N28" s="84"/>
      <c r="O28" s="80"/>
      <c r="P28" s="81"/>
      <c r="Q28" s="80"/>
      <c r="R28" s="75">
        <f t="shared" si="1"/>
        <v>0</v>
      </c>
      <c r="S28" s="84"/>
      <c r="T28" s="80"/>
      <c r="U28" s="81"/>
      <c r="V28" s="80"/>
      <c r="W28" s="72">
        <f t="shared" si="2"/>
        <v>0</v>
      </c>
      <c r="X28" s="87">
        <f t="shared" si="3"/>
        <v>0</v>
      </c>
    </row>
    <row r="29" spans="2:24" ht="20.100000000000001" customHeight="1" x14ac:dyDescent="0.15">
      <c r="B29" s="77">
        <v>19</v>
      </c>
      <c r="C29" s="78"/>
      <c r="D29" s="79"/>
      <c r="E29" s="80"/>
      <c r="F29" s="81"/>
      <c r="G29" s="82">
        <f t="shared" si="0"/>
        <v>1</v>
      </c>
      <c r="H29" s="72">
        <f t="shared" si="5"/>
        <v>0</v>
      </c>
      <c r="I29" s="83"/>
      <c r="J29" s="84"/>
      <c r="K29" s="80"/>
      <c r="L29" s="69"/>
      <c r="M29" s="75">
        <f t="shared" si="4"/>
        <v>0</v>
      </c>
      <c r="N29" s="84"/>
      <c r="O29" s="80"/>
      <c r="P29" s="81"/>
      <c r="Q29" s="80"/>
      <c r="R29" s="75">
        <f t="shared" si="1"/>
        <v>0</v>
      </c>
      <c r="S29" s="84"/>
      <c r="T29" s="80"/>
      <c r="U29" s="81"/>
      <c r="V29" s="80"/>
      <c r="W29" s="72">
        <f t="shared" si="2"/>
        <v>0</v>
      </c>
      <c r="X29" s="87">
        <f t="shared" si="3"/>
        <v>0</v>
      </c>
    </row>
    <row r="30" spans="2:24" ht="20.100000000000001" customHeight="1" x14ac:dyDescent="0.15">
      <c r="B30" s="77">
        <v>20</v>
      </c>
      <c r="C30" s="78"/>
      <c r="D30" s="79"/>
      <c r="E30" s="80"/>
      <c r="F30" s="81"/>
      <c r="G30" s="82">
        <f t="shared" si="0"/>
        <v>1</v>
      </c>
      <c r="H30" s="72">
        <f t="shared" si="5"/>
        <v>0</v>
      </c>
      <c r="I30" s="83"/>
      <c r="J30" s="84"/>
      <c r="K30" s="80"/>
      <c r="L30" s="69"/>
      <c r="M30" s="75">
        <f t="shared" si="4"/>
        <v>0</v>
      </c>
      <c r="N30" s="84"/>
      <c r="O30" s="80"/>
      <c r="P30" s="81"/>
      <c r="Q30" s="80"/>
      <c r="R30" s="75">
        <f t="shared" si="1"/>
        <v>0</v>
      </c>
      <c r="S30" s="84"/>
      <c r="T30" s="80"/>
      <c r="U30" s="81"/>
      <c r="V30" s="80"/>
      <c r="W30" s="72">
        <f t="shared" si="2"/>
        <v>0</v>
      </c>
      <c r="X30" s="87">
        <f t="shared" si="3"/>
        <v>0</v>
      </c>
    </row>
    <row r="31" spans="2:24" ht="20.100000000000001" customHeight="1" x14ac:dyDescent="0.15">
      <c r="B31" s="77">
        <v>21</v>
      </c>
      <c r="C31" s="78"/>
      <c r="D31" s="79"/>
      <c r="E31" s="80"/>
      <c r="F31" s="81"/>
      <c r="G31" s="82">
        <f t="shared" si="0"/>
        <v>1</v>
      </c>
      <c r="H31" s="72">
        <f t="shared" si="5"/>
        <v>0</v>
      </c>
      <c r="I31" s="83"/>
      <c r="J31" s="84"/>
      <c r="K31" s="80"/>
      <c r="L31" s="69"/>
      <c r="M31" s="75">
        <f t="shared" si="4"/>
        <v>0</v>
      </c>
      <c r="N31" s="84"/>
      <c r="O31" s="80"/>
      <c r="P31" s="81"/>
      <c r="Q31" s="80"/>
      <c r="R31" s="75">
        <f t="shared" si="1"/>
        <v>0</v>
      </c>
      <c r="S31" s="84"/>
      <c r="T31" s="80"/>
      <c r="U31" s="81"/>
      <c r="V31" s="80"/>
      <c r="W31" s="72">
        <f t="shared" si="2"/>
        <v>0</v>
      </c>
      <c r="X31" s="87">
        <f t="shared" si="3"/>
        <v>0</v>
      </c>
    </row>
    <row r="32" spans="2:24" ht="20.100000000000001" customHeight="1" x14ac:dyDescent="0.15">
      <c r="B32" s="77">
        <v>22</v>
      </c>
      <c r="C32" s="78"/>
      <c r="D32" s="79"/>
      <c r="E32" s="80"/>
      <c r="F32" s="81"/>
      <c r="G32" s="82">
        <f t="shared" si="0"/>
        <v>1</v>
      </c>
      <c r="H32" s="72">
        <f t="shared" si="5"/>
        <v>0</v>
      </c>
      <c r="I32" s="83"/>
      <c r="J32" s="84"/>
      <c r="K32" s="80"/>
      <c r="L32" s="69"/>
      <c r="M32" s="75">
        <f t="shared" si="4"/>
        <v>0</v>
      </c>
      <c r="N32" s="84"/>
      <c r="O32" s="80"/>
      <c r="P32" s="81"/>
      <c r="Q32" s="80"/>
      <c r="R32" s="75">
        <f t="shared" si="1"/>
        <v>0</v>
      </c>
      <c r="S32" s="84"/>
      <c r="T32" s="80"/>
      <c r="U32" s="81"/>
      <c r="V32" s="80"/>
      <c r="W32" s="72">
        <f t="shared" si="2"/>
        <v>0</v>
      </c>
      <c r="X32" s="87">
        <f t="shared" si="3"/>
        <v>0</v>
      </c>
    </row>
    <row r="33" spans="2:24" ht="20.100000000000001" customHeight="1" x14ac:dyDescent="0.15">
      <c r="B33" s="77">
        <v>23</v>
      </c>
      <c r="C33" s="78"/>
      <c r="D33" s="79"/>
      <c r="E33" s="80"/>
      <c r="F33" s="81"/>
      <c r="G33" s="82">
        <f t="shared" si="0"/>
        <v>1</v>
      </c>
      <c r="H33" s="72">
        <f t="shared" si="5"/>
        <v>0</v>
      </c>
      <c r="I33" s="83"/>
      <c r="J33" s="84"/>
      <c r="K33" s="80"/>
      <c r="L33" s="69"/>
      <c r="M33" s="75">
        <f t="shared" si="4"/>
        <v>0</v>
      </c>
      <c r="N33" s="84"/>
      <c r="O33" s="80"/>
      <c r="P33" s="81"/>
      <c r="Q33" s="80"/>
      <c r="R33" s="75">
        <f t="shared" si="1"/>
        <v>0</v>
      </c>
      <c r="S33" s="84"/>
      <c r="T33" s="80"/>
      <c r="U33" s="81"/>
      <c r="V33" s="80"/>
      <c r="W33" s="72">
        <f t="shared" si="2"/>
        <v>0</v>
      </c>
      <c r="X33" s="87">
        <f t="shared" si="3"/>
        <v>0</v>
      </c>
    </row>
    <row r="34" spans="2:24" ht="20.100000000000001" customHeight="1" x14ac:dyDescent="0.15">
      <c r="B34" s="77">
        <v>24</v>
      </c>
      <c r="C34" s="78"/>
      <c r="D34" s="79"/>
      <c r="E34" s="80"/>
      <c r="F34" s="81"/>
      <c r="G34" s="82">
        <f t="shared" si="0"/>
        <v>1</v>
      </c>
      <c r="H34" s="72">
        <f t="shared" si="5"/>
        <v>0</v>
      </c>
      <c r="I34" s="83"/>
      <c r="J34" s="84"/>
      <c r="K34" s="80"/>
      <c r="L34" s="69"/>
      <c r="M34" s="75">
        <f t="shared" si="4"/>
        <v>0</v>
      </c>
      <c r="N34" s="84"/>
      <c r="O34" s="80"/>
      <c r="P34" s="81"/>
      <c r="Q34" s="80"/>
      <c r="R34" s="75">
        <f t="shared" si="1"/>
        <v>0</v>
      </c>
      <c r="S34" s="84"/>
      <c r="T34" s="80"/>
      <c r="U34" s="81"/>
      <c r="V34" s="80"/>
      <c r="W34" s="72">
        <f t="shared" si="2"/>
        <v>0</v>
      </c>
      <c r="X34" s="87">
        <f t="shared" si="3"/>
        <v>0</v>
      </c>
    </row>
    <row r="35" spans="2:24" ht="20.100000000000001" customHeight="1" x14ac:dyDescent="0.15">
      <c r="B35" s="77">
        <v>25</v>
      </c>
      <c r="C35" s="78"/>
      <c r="D35" s="79"/>
      <c r="E35" s="80"/>
      <c r="F35" s="81"/>
      <c r="G35" s="82">
        <f t="shared" si="0"/>
        <v>1</v>
      </c>
      <c r="H35" s="72">
        <f t="shared" si="5"/>
        <v>0</v>
      </c>
      <c r="I35" s="83"/>
      <c r="J35" s="84"/>
      <c r="K35" s="80"/>
      <c r="L35" s="69"/>
      <c r="M35" s="75">
        <f t="shared" si="4"/>
        <v>0</v>
      </c>
      <c r="N35" s="84"/>
      <c r="O35" s="80"/>
      <c r="P35" s="81"/>
      <c r="Q35" s="80"/>
      <c r="R35" s="75">
        <f t="shared" si="1"/>
        <v>0</v>
      </c>
      <c r="S35" s="84"/>
      <c r="T35" s="80"/>
      <c r="U35" s="81"/>
      <c r="V35" s="80"/>
      <c r="W35" s="72">
        <f t="shared" si="2"/>
        <v>0</v>
      </c>
      <c r="X35" s="87">
        <f t="shared" si="3"/>
        <v>0</v>
      </c>
    </row>
    <row r="36" spans="2:24" ht="20.100000000000001" customHeight="1" x14ac:dyDescent="0.15">
      <c r="B36" s="77">
        <v>26</v>
      </c>
      <c r="C36" s="78"/>
      <c r="D36" s="79"/>
      <c r="E36" s="80"/>
      <c r="F36" s="81"/>
      <c r="G36" s="82">
        <f t="shared" si="0"/>
        <v>1</v>
      </c>
      <c r="H36" s="72">
        <f t="shared" si="5"/>
        <v>0</v>
      </c>
      <c r="I36" s="83"/>
      <c r="J36" s="84"/>
      <c r="K36" s="80"/>
      <c r="L36" s="69"/>
      <c r="M36" s="75">
        <f t="shared" si="4"/>
        <v>0</v>
      </c>
      <c r="N36" s="84"/>
      <c r="O36" s="80"/>
      <c r="P36" s="81"/>
      <c r="Q36" s="80"/>
      <c r="R36" s="75">
        <f t="shared" si="1"/>
        <v>0</v>
      </c>
      <c r="S36" s="84"/>
      <c r="T36" s="80"/>
      <c r="U36" s="81"/>
      <c r="V36" s="80"/>
      <c r="W36" s="72">
        <f t="shared" si="2"/>
        <v>0</v>
      </c>
      <c r="X36" s="87">
        <f t="shared" si="3"/>
        <v>0</v>
      </c>
    </row>
    <row r="37" spans="2:24" ht="20.100000000000001" customHeight="1" x14ac:dyDescent="0.15">
      <c r="B37" s="77">
        <v>27</v>
      </c>
      <c r="C37" s="78"/>
      <c r="D37" s="79"/>
      <c r="E37" s="80"/>
      <c r="F37" s="81"/>
      <c r="G37" s="82">
        <f t="shared" si="0"/>
        <v>1</v>
      </c>
      <c r="H37" s="72">
        <f t="shared" si="5"/>
        <v>0</v>
      </c>
      <c r="I37" s="83"/>
      <c r="J37" s="84"/>
      <c r="K37" s="80"/>
      <c r="L37" s="69"/>
      <c r="M37" s="75">
        <f t="shared" si="4"/>
        <v>0</v>
      </c>
      <c r="N37" s="84"/>
      <c r="O37" s="80"/>
      <c r="P37" s="81"/>
      <c r="Q37" s="80"/>
      <c r="R37" s="75">
        <f t="shared" si="1"/>
        <v>0</v>
      </c>
      <c r="S37" s="84"/>
      <c r="T37" s="80"/>
      <c r="U37" s="81"/>
      <c r="V37" s="80"/>
      <c r="W37" s="72">
        <f t="shared" si="2"/>
        <v>0</v>
      </c>
      <c r="X37" s="87">
        <f t="shared" si="3"/>
        <v>0</v>
      </c>
    </row>
    <row r="38" spans="2:24" ht="20.100000000000001" customHeight="1" x14ac:dyDescent="0.15">
      <c r="B38" s="77">
        <v>28</v>
      </c>
      <c r="C38" s="78"/>
      <c r="D38" s="79"/>
      <c r="E38" s="80"/>
      <c r="F38" s="81"/>
      <c r="G38" s="82">
        <f t="shared" si="0"/>
        <v>1</v>
      </c>
      <c r="H38" s="72">
        <f t="shared" si="5"/>
        <v>0</v>
      </c>
      <c r="I38" s="83"/>
      <c r="J38" s="84"/>
      <c r="K38" s="80"/>
      <c r="L38" s="69"/>
      <c r="M38" s="75">
        <f t="shared" si="4"/>
        <v>0</v>
      </c>
      <c r="N38" s="84"/>
      <c r="O38" s="80"/>
      <c r="P38" s="81"/>
      <c r="Q38" s="80"/>
      <c r="R38" s="75">
        <f t="shared" si="1"/>
        <v>0</v>
      </c>
      <c r="S38" s="84"/>
      <c r="T38" s="80"/>
      <c r="U38" s="81"/>
      <c r="V38" s="80"/>
      <c r="W38" s="72">
        <f t="shared" si="2"/>
        <v>0</v>
      </c>
      <c r="X38" s="87">
        <f t="shared" si="3"/>
        <v>0</v>
      </c>
    </row>
    <row r="39" spans="2:24" ht="20.100000000000001" customHeight="1" x14ac:dyDescent="0.15">
      <c r="B39" s="77">
        <v>29</v>
      </c>
      <c r="C39" s="78"/>
      <c r="D39" s="79"/>
      <c r="E39" s="80"/>
      <c r="F39" s="81"/>
      <c r="G39" s="82">
        <f t="shared" si="0"/>
        <v>1</v>
      </c>
      <c r="H39" s="72">
        <f t="shared" si="5"/>
        <v>0</v>
      </c>
      <c r="I39" s="83"/>
      <c r="J39" s="84"/>
      <c r="K39" s="80"/>
      <c r="L39" s="69"/>
      <c r="M39" s="75">
        <f t="shared" si="4"/>
        <v>0</v>
      </c>
      <c r="N39" s="84"/>
      <c r="O39" s="80"/>
      <c r="P39" s="81"/>
      <c r="Q39" s="80"/>
      <c r="R39" s="75">
        <f t="shared" si="1"/>
        <v>0</v>
      </c>
      <c r="S39" s="84"/>
      <c r="T39" s="80"/>
      <c r="U39" s="81"/>
      <c r="V39" s="80"/>
      <c r="W39" s="72">
        <f t="shared" si="2"/>
        <v>0</v>
      </c>
      <c r="X39" s="87">
        <f t="shared" si="3"/>
        <v>0</v>
      </c>
    </row>
    <row r="40" spans="2:24" ht="20.100000000000001" customHeight="1" thickBot="1" x14ac:dyDescent="0.2">
      <c r="B40" s="88">
        <v>30</v>
      </c>
      <c r="C40" s="89"/>
      <c r="D40" s="90"/>
      <c r="E40" s="91"/>
      <c r="F40" s="92"/>
      <c r="G40" s="61">
        <f t="shared" si="0"/>
        <v>1</v>
      </c>
      <c r="H40" s="93">
        <f t="shared" si="5"/>
        <v>0</v>
      </c>
      <c r="I40" s="94"/>
      <c r="J40" s="95"/>
      <c r="K40" s="91"/>
      <c r="L40" s="96"/>
      <c r="M40" s="97">
        <f t="shared" si="4"/>
        <v>0</v>
      </c>
      <c r="N40" s="95"/>
      <c r="O40" s="91"/>
      <c r="P40" s="92"/>
      <c r="Q40" s="91"/>
      <c r="R40" s="75">
        <f t="shared" si="1"/>
        <v>0</v>
      </c>
      <c r="S40" s="95"/>
      <c r="T40" s="91"/>
      <c r="U40" s="92"/>
      <c r="V40" s="91"/>
      <c r="W40" s="72">
        <f t="shared" si="2"/>
        <v>0</v>
      </c>
      <c r="X40" s="100">
        <f t="shared" si="3"/>
        <v>0</v>
      </c>
    </row>
  </sheetData>
  <mergeCells count="9">
    <mergeCell ref="B2:X2"/>
    <mergeCell ref="S3:U3"/>
    <mergeCell ref="V3:W3"/>
    <mergeCell ref="B9:B10"/>
    <mergeCell ref="C9:I9"/>
    <mergeCell ref="J9:M9"/>
    <mergeCell ref="N9:R9"/>
    <mergeCell ref="S9:W9"/>
    <mergeCell ref="X9:X10"/>
  </mergeCells>
  <phoneticPr fontId="1"/>
  <dataValidations count="1">
    <dataValidation type="list" allowBlank="1" showInputMessage="1" showErrorMessage="1" sqref="F11:F40">
      <formula1>$F$10</formula1>
    </dataValidation>
  </dataValidations>
  <pageMargins left="0.7" right="0.7" top="0.75" bottom="0.75" header="0.3" footer="0.3"/>
  <pageSetup paperSize="9" scale="8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予定使用量</vt:lpstr>
      <vt:lpstr>予定使用量(記載例)</vt:lpstr>
      <vt:lpstr>CLT材積</vt:lpstr>
      <vt:lpstr>CLT材積 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</dc:creator>
  <cp:lastModifiedBy>CatenaRentalSystem</cp:lastModifiedBy>
  <cp:lastPrinted>2019-04-27T08:39:48Z</cp:lastPrinted>
  <dcterms:created xsi:type="dcterms:W3CDTF">2019-04-26T09:25:57Z</dcterms:created>
  <dcterms:modified xsi:type="dcterms:W3CDTF">2019-12-10T10:40:39Z</dcterms:modified>
</cp:coreProperties>
</file>